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6640" windowHeight="1449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/>
  <c r="F22"/>
  <c r="G23"/>
  <c r="F23"/>
  <c r="E22"/>
  <c r="G21"/>
  <c r="F21"/>
  <c r="E23"/>
  <c r="E21"/>
  <c r="F135"/>
  <c r="G135"/>
  <c r="E135"/>
  <c r="G230"/>
  <c r="F230"/>
  <c r="E230"/>
  <c r="G225"/>
  <c r="F225"/>
  <c r="E225"/>
  <c r="G220"/>
  <c r="F220"/>
  <c r="E220"/>
  <c r="G215"/>
  <c r="F215"/>
  <c r="E215"/>
  <c r="G210"/>
  <c r="F210"/>
  <c r="E210"/>
  <c r="G205"/>
  <c r="F205"/>
  <c r="E205"/>
  <c r="G200"/>
  <c r="F200"/>
  <c r="E200"/>
  <c r="G19" l="1"/>
  <c r="F19"/>
  <c r="E19"/>
  <c r="F155"/>
  <c r="G155"/>
  <c r="E155"/>
  <c r="F150"/>
  <c r="G150"/>
  <c r="E150"/>
  <c r="F140"/>
  <c r="G140"/>
  <c r="E140"/>
  <c r="F90"/>
  <c r="G90"/>
  <c r="G75"/>
  <c r="F75"/>
  <c r="E75"/>
  <c r="F55"/>
  <c r="G55"/>
  <c r="E55"/>
  <c r="F40"/>
  <c r="G40"/>
  <c r="E40"/>
  <c r="F35"/>
  <c r="G105" l="1"/>
  <c r="F105"/>
  <c r="E105"/>
  <c r="E115" l="1"/>
  <c r="F115"/>
  <c r="G115"/>
  <c r="F50"/>
  <c r="G50"/>
  <c r="E50"/>
  <c r="F170"/>
  <c r="G170"/>
  <c r="E170"/>
  <c r="F195"/>
  <c r="G195"/>
  <c r="E195"/>
  <c r="F185"/>
  <c r="G185"/>
  <c r="E185"/>
  <c r="F130"/>
  <c r="G130"/>
  <c r="E130"/>
  <c r="F125"/>
  <c r="G125"/>
  <c r="E125"/>
  <c r="F120"/>
  <c r="G120"/>
  <c r="E120"/>
  <c r="F100"/>
  <c r="G100"/>
  <c r="E100"/>
  <c r="F95"/>
  <c r="G95"/>
  <c r="E95"/>
  <c r="E90"/>
  <c r="F85"/>
  <c r="G85"/>
  <c r="E85"/>
  <c r="F80"/>
  <c r="G80"/>
  <c r="E80"/>
  <c r="F70"/>
  <c r="G70"/>
  <c r="E70"/>
  <c r="F65"/>
  <c r="G65"/>
  <c r="E65"/>
  <c r="F60"/>
  <c r="G60"/>
  <c r="E60"/>
  <c r="E45"/>
  <c r="G45"/>
  <c r="F45"/>
  <c r="G35"/>
  <c r="E35"/>
  <c r="E30"/>
  <c r="F30"/>
  <c r="E25"/>
  <c r="G25"/>
  <c r="F25"/>
  <c r="G190" l="1"/>
  <c r="F190"/>
  <c r="E190"/>
  <c r="G180"/>
  <c r="F180"/>
  <c r="E180"/>
  <c r="G175"/>
  <c r="F175"/>
  <c r="E175"/>
  <c r="G165"/>
  <c r="F165"/>
  <c r="E165"/>
  <c r="G160"/>
  <c r="F160"/>
  <c r="E160"/>
  <c r="E29"/>
  <c r="E26" s="1"/>
  <c r="F145"/>
  <c r="G145"/>
  <c r="E145"/>
  <c r="F110"/>
  <c r="G110"/>
  <c r="E110"/>
  <c r="G30"/>
</calcChain>
</file>

<file path=xl/sharedStrings.xml><?xml version="1.0" encoding="utf-8"?>
<sst xmlns="http://schemas.openxmlformats.org/spreadsheetml/2006/main" count="368" uniqueCount="105">
  <si>
    <t>Таблица № 1</t>
  </si>
  <si>
    <t>(указать наименование муниципальной программы)</t>
  </si>
  <si>
    <t>за 1 кв. 2026 года</t>
  </si>
  <si>
    <t xml:space="preserve"> (тыс.руб.)</t>
  </si>
  <si>
    <t>Наименование муниципальной программы, структурного элемента</t>
  </si>
  <si>
    <t>Ответственный исполнитель, соисполнители</t>
  </si>
  <si>
    <t>Источники финансирования</t>
  </si>
  <si>
    <t>Объем финансового обеспечения, тыс.руб.</t>
  </si>
  <si>
    <t>План на год</t>
  </si>
  <si>
    <t>расходы за отчетный период</t>
  </si>
  <si>
    <t>кассовые</t>
  </si>
  <si>
    <t>фактические</t>
  </si>
  <si>
    <t>1.</t>
  </si>
  <si>
    <t xml:space="preserve">всего </t>
  </si>
  <si>
    <t>федеральный бюджет</t>
  </si>
  <si>
    <t>региональный бюджет</t>
  </si>
  <si>
    <t>местный бюджет</t>
  </si>
  <si>
    <t>иные источники финансирования</t>
  </si>
  <si>
    <t>1.1.</t>
  </si>
  <si>
    <t>№  п/п</t>
  </si>
  <si>
    <t>Отклонение (фактические расходы/план на год), %</t>
  </si>
  <si>
    <t>Муниципальная программа «Организация и осуществление деятельности по социальной поддержке населения в Бессоновском районе Пензенской области»</t>
  </si>
  <si>
    <t>1.2.</t>
  </si>
  <si>
    <t>1.3.</t>
  </si>
  <si>
    <t>1.4.</t>
  </si>
  <si>
    <t>1.5.</t>
  </si>
  <si>
    <t>1.6.</t>
  </si>
  <si>
    <t>1.7.</t>
  </si>
  <si>
    <t>1.9.</t>
  </si>
  <si>
    <t>1.8.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</si>
  <si>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</si>
  <si>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</si>
  <si>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</si>
  <si>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</si>
  <si>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</si>
  <si>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</si>
  <si>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</si>
  <si>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</si>
  <si>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</si>
  <si>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</si>
  <si>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</si>
  <si>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</si>
  <si>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</si>
  <si>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</si>
  <si>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</si>
  <si>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</si>
  <si>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Приложение 6</t>
  </si>
  <si>
    <t>к Порядку разработки, реализации и оценки эффективности</t>
  </si>
  <si>
    <t xml:space="preserve">муниципальных программ </t>
  </si>
  <si>
    <t xml:space="preserve">Бессоновского района </t>
  </si>
  <si>
    <t xml:space="preserve">Пензенской области </t>
  </si>
  <si>
    <t xml:space="preserve">Отчет об исполнении муниципальной программы Бессоновского района Пензенской области </t>
  </si>
  <si>
    <t xml:space="preserve">"Развитие образования в Бессоновском районе" 
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</si>
  <si>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затрат, связанных с приготовлением горячего питания организациями общественного питания образовательных организаций для обслуживания обучающихся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</si>
  <si>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</si>
  <si>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1.26.</t>
  </si>
  <si>
    <t>1.27.</t>
  </si>
  <si>
    <t>1.28.</t>
  </si>
  <si>
    <t>1.29.</t>
  </si>
  <si>
    <t>1.31.</t>
  </si>
  <si>
    <t>1.32.</t>
  </si>
  <si>
    <t>1.33.</t>
  </si>
  <si>
    <t>1.34.</t>
  </si>
  <si>
    <t>1.35.</t>
  </si>
  <si>
    <t>Организация отдыха детей в  оздоровительных лагерях с дневным пребыванием  в каникулярное время за счет субсидий, предоставляемых из бюджета Пензенской облати бюджетам муниципальных районов. (организация</t>
  </si>
  <si>
    <t xml:space="preserve"> </t>
  </si>
  <si>
    <t>Расходы на обеспечение деятельности (оказание услуг) муниципальных учреждений (детские сады)</t>
  </si>
  <si>
    <t>Расходы на повышение оплаты труда работников бюджетной сферы в связи с увеличением минимального размера оплаты труда</t>
  </si>
  <si>
    <t xml:space="preserve">Адресные меры социальной поддержки воспитанникам детских дошкольных учреждений - дотации на питание детям из многодетных семей и детям -инвалидам </t>
  </si>
  <si>
    <t xml:space="preserve">Расходы на повышение оплаты труда работников бюджетной сферы в связи с увеличением минимального размера оплаты труда за счет средств местного бюджета </t>
  </si>
  <si>
    <t>Расходы на обеспечение деятельности (оказание услуг) муниципальных учреждений (школы-детские сады, школы начальные, неполные и средние)</t>
  </si>
  <si>
    <t>Проведение конкурсов, мероприятий, конференций, фестивалей, оплата пребывания в профильных лагерных сменах</t>
  </si>
  <si>
    <t xml:space="preserve">Расходы на повышение оплаты труда работников бюджетной сферы в связи с увеличением минимального размера оплаты труда </t>
  </si>
  <si>
    <t>Модернизация материальной инфраструктуры образовательных учреждений Бессоновского района</t>
  </si>
  <si>
    <t>Обеспечение доступности школьного питания, качественного и полноценного питания обучающихся, дотации на питание школьникам из многодетных и малообеспеченных семей и детям - инвалидам</t>
  </si>
  <si>
    <t>Предоставление денежной компенсации бесплатного двухразового питания обучающихся с ограниченными возможностями здоровья, осваивающих образовательные программы начального общего, основного общего и среднего общего образования на дому</t>
  </si>
  <si>
    <t>Организация бесплатного питанияобучающихся, получающих начальное общее образование в муниципальных образовательных организациях(муниципальные организации)</t>
  </si>
  <si>
    <t>Расходы на обеспечение деятельности (оказание услуг) муниципальных учреждений (ДШИ)</t>
  </si>
  <si>
    <t>Расходы на обеспечение деятельности (оказание услуг) муниципальных учреждений (Центр дополнительного образования детей)</t>
  </si>
  <si>
    <t>Расходы на обеспечение деятельности (оказание услуг) муниципальных учреждений (ДЮСШ)</t>
  </si>
  <si>
    <t>Расходы на повышение оплаты труда педагогических работников муниципальных учреждений дополнительного образования детей в соответствии с Указом Президента РФ от1 июня 2012 года №761" О национальной стратегии действий в интересах детей на 2012-2017года"</t>
  </si>
  <si>
    <t>Расходы на повышениеоплаты труда педагогических работников муниципальных учреждений дополнительного образования детей в соответствии с Указом Президента РФ от 1 июня 2012 года №761" О национальной стратегии действий в интересах детей на 2012-2017 года" за счет местного бюджета</t>
  </si>
  <si>
    <t>Расходы на обеспечение деятельности (оказание услуг) муниципальных учреждений ( Методический центр)</t>
  </si>
  <si>
    <t>Меры поддержки в виде дополнительной ежемесячной стипендии, обучающимся по договорам целевого обучения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</si>
  <si>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госсударственных общеобразовательных организаций, профессиональных образовательных организаций субъектов Российской Федедерации, г. Байконура и федеральной территории " Сириус", муниципальных общеобразовательных организаций и профессиональных образовательных организаций</t>
  </si>
  <si>
    <t>Ежемесячное денежное вознаграждение за классное руководство педагогическим работникам госсударственных и муниципальных общеобразовательных организаций</t>
  </si>
  <si>
    <t xml:space="preserve">Компенсация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 </t>
  </si>
  <si>
    <t>Исполнение отдельных государственных полномочий в сфере образования по финансированию муниципальных дошкольных образовательных организаций и муниципальных общеобразовательных организаций</t>
  </si>
  <si>
    <t>Исполнение отдельных государственных полномочий Пензенской области по осуществлению денежных выплат молодым специалистам (педагогическим работникам) муниципальных общеобразовательных организаций, муниципальныхдошкольных образовательных организаций дополнительного образования</t>
  </si>
  <si>
    <t>Исполнение отдельных государственных полномочий в сфере образования по осуществлению денежных выплать молодым специалистам (педагогическим работникам) муниципальных общеобразовательных организаций и муниципальных общеобразовательных организаций дополнительного образования</t>
  </si>
  <si>
    <t>Исполнение отдельных государственных полномочий по осуществлению денежных выплат молодым специалистам ( педагогическим работникам) муниципальных образовательных организаций дополнительного образования в сфере культуры</t>
  </si>
  <si>
    <t xml:space="preserve">Исполнение государственных полномочий в сфере организации отдыха и оздоровления детей </t>
  </si>
  <si>
    <t xml:space="preserve">Исполнение отдельных государственных полномочий Пензенской области по обеспечению отдыха, организации и обеспечению оздоровления детей в каникулярное время в организациях отдыха детей и их оздоровления сезонного или груглогодичного действия </t>
  </si>
  <si>
    <t>Организация отдыха детей в оздоровительных лагерях с дневным пребыванием в каникулярное время</t>
  </si>
  <si>
    <t xml:space="preserve">Организация отдыха детей в лагерях труда и отдыха круглосуточного пребывания на базе муниципальных образовательных организаций Пензенской области </t>
  </si>
  <si>
    <t>Исполнение государственных полномочий Пензенской области по обеспечению отдыха детей в каникулярное время</t>
  </si>
  <si>
    <t xml:space="preserve">Организация отдыха детей в палаточных лагерях в каникулярное время </t>
  </si>
  <si>
    <t>Расходы на выплаты по оплате труда работников органов местного самоуправления</t>
  </si>
  <si>
    <t xml:space="preserve">Расходы на обеспечение функций органов местного самоуправления </t>
  </si>
  <si>
    <t>Управление образования</t>
  </si>
  <si>
    <t xml:space="preserve"> Управление образования</t>
  </si>
  <si>
    <t>МБОУ ДО ДШИ Бессоновского района</t>
  </si>
  <si>
    <t xml:space="preserve">МКУ МЦПРО </t>
  </si>
  <si>
    <t xml:space="preserve">Начальник  УО </t>
  </si>
  <si>
    <t xml:space="preserve">Е. А. Гуськов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</si>
</sst>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11" xfId="0" applyBorder="1"/>
    <xf numFmtId="0" fontId="0" fillId="0" borderId="8" xfId="0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8" xfId="0" applyBorder="1" applyAlignment="1">
      <alignment horizontal="center"/>
    </xf>
    <xf numFmtId="4" fontId="2" fillId="2" borderId="8" xfId="0" applyNumberFormat="1" applyFont="1" applyFill="1" applyBorder="1" applyAlignment="1">
      <alignment horizontal="right" vertical="top"/>
    </xf>
    <xf numFmtId="4" fontId="2" fillId="2" borderId="8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 vertical="top"/>
    </xf>
    <xf numFmtId="4" fontId="2" fillId="2" borderId="8" xfId="0" applyNumberFormat="1" applyFont="1" applyFill="1" applyBorder="1"/>
    <xf numFmtId="4" fontId="0" fillId="0" borderId="8" xfId="0" applyNumberFormat="1" applyBorder="1"/>
    <xf numFmtId="0" fontId="0" fillId="0" borderId="8" xfId="0" applyBorder="1" applyAlignment="1">
      <alignment vertical="top" wrapText="1"/>
    </xf>
    <xf numFmtId="0" fontId="0" fillId="0" borderId="0" xfId="0" applyAlignment="1">
      <alignment horizontal="left"/>
    </xf>
    <xf numFmtId="0" fontId="3" fillId="0" borderId="8" xfId="0" applyFont="1" applyBorder="1"/>
    <xf numFmtId="17" fontId="0" fillId="0" borderId="8" xfId="0" applyNumberForma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0"/>
  <sheetViews>
    <sheetView tabSelected="1" workbookViewId="0">
      <selection activeCell="A11" sqref="A11:H11"/>
    </sheetView>
  </sheetViews>
  <sheetFormatPr defaultRowHeight="15"/>
  <cols>
    <col min="1" max="1" width="4.7109375" customWidth="1"/>
    <col min="2" max="2" width="36" customWidth="1"/>
    <col min="3" max="3" width="20.5703125" customWidth="1"/>
    <col min="4" max="4" width="22.5703125" customWidth="1"/>
    <col min="5" max="5" width="10.28515625" bestFit="1" customWidth="1"/>
    <col min="6" max="6" width="12.42578125" customWidth="1"/>
    <col min="7" max="7" width="15.42578125" customWidth="1"/>
    <col min="8" max="8" width="16.140625" customWidth="1"/>
  </cols>
  <sheetData>
    <row r="1" spans="1:8">
      <c r="A1" s="32" t="s">
        <v>46</v>
      </c>
      <c r="B1" s="32"/>
      <c r="C1" s="32"/>
      <c r="D1" s="32"/>
      <c r="E1" s="32"/>
      <c r="F1" s="32"/>
      <c r="G1" s="32"/>
      <c r="H1" s="32"/>
    </row>
    <row r="2" spans="1:8">
      <c r="A2" s="32" t="s">
        <v>47</v>
      </c>
      <c r="B2" s="32"/>
      <c r="C2" s="32"/>
      <c r="D2" s="32"/>
      <c r="E2" s="32"/>
      <c r="F2" s="32"/>
      <c r="G2" s="32"/>
      <c r="H2" s="32"/>
    </row>
    <row r="3" spans="1:8">
      <c r="A3" s="32" t="s">
        <v>48</v>
      </c>
      <c r="B3" s="32"/>
      <c r="C3" s="32"/>
      <c r="D3" s="32"/>
      <c r="E3" s="32"/>
      <c r="F3" s="32"/>
      <c r="G3" s="32"/>
      <c r="H3" s="32"/>
    </row>
    <row r="4" spans="1:8">
      <c r="A4" s="32" t="s">
        <v>49</v>
      </c>
      <c r="B4" s="32"/>
      <c r="C4" s="32"/>
      <c r="D4" s="32"/>
      <c r="E4" s="32"/>
      <c r="F4" s="32"/>
      <c r="G4" s="32"/>
      <c r="H4" s="32"/>
    </row>
    <row r="5" spans="1:8">
      <c r="A5" s="32" t="s">
        <v>50</v>
      </c>
      <c r="B5" s="32"/>
      <c r="C5" s="32"/>
      <c r="D5" s="32"/>
      <c r="E5" s="32"/>
      <c r="F5" s="32"/>
      <c r="G5" s="32"/>
      <c r="H5" s="32"/>
    </row>
    <row r="6" spans="1:8">
      <c r="A6" s="33"/>
      <c r="B6" s="33"/>
      <c r="C6" s="33"/>
      <c r="D6" s="33"/>
      <c r="E6" s="33"/>
      <c r="F6" s="33"/>
      <c r="G6" s="33"/>
      <c r="H6" s="33"/>
    </row>
    <row r="7" spans="1:8">
      <c r="A7" s="33"/>
      <c r="B7" s="33"/>
      <c r="C7" s="33"/>
      <c r="D7" s="33"/>
      <c r="E7" s="33"/>
      <c r="F7" s="33"/>
      <c r="G7" s="33"/>
      <c r="H7" s="33"/>
    </row>
    <row r="8" spans="1:8">
      <c r="A8" s="32" t="s">
        <v>0</v>
      </c>
      <c r="B8" s="32"/>
      <c r="C8" s="32"/>
      <c r="D8" s="32"/>
      <c r="E8" s="32"/>
      <c r="F8" s="32"/>
      <c r="G8" s="32"/>
      <c r="H8" s="32"/>
    </row>
    <row r="10" spans="1:8">
      <c r="A10" s="33" t="s">
        <v>51</v>
      </c>
      <c r="B10" s="33"/>
      <c r="C10" s="33"/>
      <c r="D10" s="33"/>
      <c r="E10" s="33"/>
      <c r="F10" s="33"/>
      <c r="G10" s="33"/>
      <c r="H10" s="33"/>
    </row>
    <row r="11" spans="1:8" ht="28.15" customHeight="1">
      <c r="A11" s="34" t="s">
        <v>52</v>
      </c>
      <c r="B11" s="34"/>
      <c r="C11" s="34"/>
      <c r="D11" s="34"/>
      <c r="E11" s="34"/>
      <c r="F11" s="34"/>
      <c r="G11" s="34"/>
      <c r="H11" s="34"/>
    </row>
    <row r="12" spans="1:8" ht="15" customHeight="1">
      <c r="A12" s="33" t="s">
        <v>1</v>
      </c>
      <c r="B12" s="33"/>
      <c r="C12" s="33"/>
      <c r="D12" s="33"/>
      <c r="E12" s="33"/>
      <c r="F12" s="33"/>
      <c r="G12" s="33"/>
      <c r="H12" s="33"/>
    </row>
    <row r="14" spans="1:8">
      <c r="A14" s="33" t="s">
        <v>2</v>
      </c>
      <c r="B14" s="33"/>
      <c r="C14" s="33"/>
      <c r="D14" s="33"/>
      <c r="E14" s="33"/>
      <c r="F14" s="33"/>
      <c r="G14" s="33"/>
      <c r="H14" s="33"/>
    </row>
    <row r="15" spans="1:8" ht="15.75" thickBot="1">
      <c r="A15" s="35" t="s">
        <v>3</v>
      </c>
      <c r="B15" s="35"/>
      <c r="C15" s="35"/>
      <c r="D15" s="35"/>
      <c r="E15" s="35"/>
      <c r="F15" s="35"/>
      <c r="G15" s="35"/>
      <c r="H15" s="35"/>
    </row>
    <row r="16" spans="1:8" ht="57.6" customHeight="1" thickBot="1">
      <c r="A16" s="40" t="s">
        <v>19</v>
      </c>
      <c r="B16" s="40" t="s">
        <v>4</v>
      </c>
      <c r="C16" s="40" t="s">
        <v>5</v>
      </c>
      <c r="D16" s="40" t="s">
        <v>6</v>
      </c>
      <c r="E16" s="47" t="s">
        <v>7</v>
      </c>
      <c r="F16" s="48"/>
      <c r="G16" s="48"/>
      <c r="H16" s="49"/>
    </row>
    <row r="17" spans="1:8" ht="72" customHeight="1" thickBot="1">
      <c r="A17" s="41"/>
      <c r="B17" s="41"/>
      <c r="C17" s="41"/>
      <c r="D17" s="41"/>
      <c r="E17" s="1" t="s">
        <v>8</v>
      </c>
      <c r="F17" s="45" t="s">
        <v>9</v>
      </c>
      <c r="G17" s="46"/>
      <c r="H17" s="1" t="s">
        <v>20</v>
      </c>
    </row>
    <row r="18" spans="1:8" ht="25.5" customHeight="1" thickBot="1">
      <c r="A18" s="50"/>
      <c r="B18" s="50"/>
      <c r="C18" s="50"/>
      <c r="D18" s="50"/>
      <c r="E18" s="3"/>
      <c r="F18" s="7" t="s">
        <v>10</v>
      </c>
      <c r="G18" s="8" t="s">
        <v>11</v>
      </c>
      <c r="H18" s="3"/>
    </row>
    <row r="19" spans="1:8">
      <c r="A19" s="36" t="s">
        <v>12</v>
      </c>
      <c r="B19" s="38" t="s">
        <v>21</v>
      </c>
      <c r="C19" s="40" t="s">
        <v>99</v>
      </c>
      <c r="D19" s="43" t="s">
        <v>13</v>
      </c>
      <c r="E19" s="9">
        <f>E21+E22+E23</f>
        <v>928172.7</v>
      </c>
      <c r="F19" s="9">
        <f t="shared" ref="F19:G19" si="0">F21+F22+F23</f>
        <v>240502.9</v>
      </c>
      <c r="G19" s="9">
        <f t="shared" si="0"/>
        <v>240502.9</v>
      </c>
      <c r="H19" s="2"/>
    </row>
    <row r="20" spans="1:8" ht="1.9" hidden="1" customHeight="1">
      <c r="A20" s="37"/>
      <c r="B20" s="39"/>
      <c r="C20" s="41"/>
      <c r="D20" s="44"/>
      <c r="E20" s="2"/>
      <c r="F20" s="2"/>
      <c r="G20" s="2"/>
      <c r="H20" s="2"/>
    </row>
    <row r="21" spans="1:8" ht="18.600000000000001" customHeight="1">
      <c r="A21" s="37"/>
      <c r="B21" s="39"/>
      <c r="C21" s="42"/>
      <c r="D21" s="5" t="s">
        <v>14</v>
      </c>
      <c r="E21" s="2">
        <f>E31+E96+E116+E36+E41+E46+E51+E56+E61+E66+E71+E76+E81+E86+E91+E101+E111+E121+E126+E131+E136+E141+E146+E151+E156+E161+E166+E171+E176+E181+E186+E191+E196+E201+E206+E211+E216+E221+E226+E231</f>
        <v>71950.600000000006</v>
      </c>
      <c r="F21" s="2">
        <f>F31+F96+F116+F36+F41+F46+F51+F56+F61+F66+F71+F76+F81+F86+F91+F101+F111+F121+F126+F131+F136+F141+F146+F151+F156+F161+F166+F171+F176+F181+F186+F191+F196</f>
        <v>19034</v>
      </c>
      <c r="G21" s="2">
        <f>G31+G96+G116+G36+G41+G46+G51+G56+G61+G66+G71+G76+G81+G86+G91+G101+G111+G121+G126+G131+G136+G141+G146+G151+G156+G161+G166+G171+G176+G181+G186+G191+G196</f>
        <v>19034</v>
      </c>
      <c r="H21" s="2"/>
    </row>
    <row r="22" spans="1:8" ht="21" customHeight="1">
      <c r="A22" s="37"/>
      <c r="B22" s="39"/>
      <c r="C22" s="42"/>
      <c r="D22" s="5" t="s">
        <v>15</v>
      </c>
      <c r="E22" s="2">
        <f>E32+E37+E42+E47+E52+E57+E62+E67+E72+E77+E82+E87+E92+E97+E102+E112+E117+E122+E127+E132+E137+E147+E152+E142+E27+E157+E162+E167+E172+E177+E182+E187+E192+E197+E202+E207+E212+E217+E107</f>
        <v>668245.9</v>
      </c>
      <c r="F22" s="14">
        <f>F32+F37+F42+F47+F52+F57+F62+F67+F72+F77+F82+F87+F92+F97+F102+F112+F117+F122+F127+F132+F137+F147+F152+F142+F157+F162+F167+F172+F177+F182+F187+F192+F197+F107</f>
        <v>177543.6</v>
      </c>
      <c r="G22" s="14">
        <f>G32+G37+G42+G47+G52+G57+G62+G67+G72+G77+G82+G87+G92+G97+G102+G112+G117+G122+G127+G132+G137+G147+G152+G142+G157+G162+G167+G172+G177+G182+G187+G192+G197+G107</f>
        <v>177543.6</v>
      </c>
      <c r="H22" s="2"/>
    </row>
    <row r="23" spans="1:8" ht="16.899999999999999" customHeight="1">
      <c r="A23" s="37"/>
      <c r="B23" s="39"/>
      <c r="C23" s="42"/>
      <c r="D23" s="5" t="s">
        <v>16</v>
      </c>
      <c r="E23" s="2">
        <f>E28+E33+E38+E43+E48+E53+E58+E63+E68+E73+E78+E83+E88+E93+E98+E103+E113+E118+E123+E128+E133+E138+E143+E148+E153+E158+E163+E168+E173+E178+E183+E188+E193+E198+E203+E208+E213+E218+E223+E228+E233</f>
        <v>187976.19999999998</v>
      </c>
      <c r="F23" s="2">
        <f>F28+F33+F43+F48+F53+F58+F63+F68+F73+F78+F83+F88+F93+F98+F103+F113+F118+F123+F128+F133+F138+F143+F148+F153+F158+F163+F168+F173+F178+F183+F188+F193+F198+F38+F108+F203+F208+F213+F218+F223+F228+F233</f>
        <v>43925.299999999988</v>
      </c>
      <c r="G23" s="2">
        <f>G28+G33+G43+G48+G53+G58+G63+G68+G73+G78+G83+G88+G93+G98+G103+G113+G118+G123+G128+G133+G138+G143+G148+G153+G158+G163+G168+G173+G178+G183+G188+G193+G198+G38+G108+G203+G208+G213+G218+G223+G228+G233</f>
        <v>43925.299999999988</v>
      </c>
      <c r="H23" s="2"/>
    </row>
    <row r="24" spans="1:8" ht="28.15" customHeight="1">
      <c r="A24" s="37"/>
      <c r="B24" s="39"/>
      <c r="C24" s="42"/>
      <c r="D24" s="6" t="s">
        <v>17</v>
      </c>
      <c r="E24" s="2"/>
      <c r="F24" s="2"/>
      <c r="G24" s="2"/>
      <c r="H24" s="2"/>
    </row>
    <row r="25" spans="1:8" ht="18" customHeight="1">
      <c r="A25" s="31" t="s">
        <v>18</v>
      </c>
      <c r="B25" s="20" t="s">
        <v>66</v>
      </c>
      <c r="C25" s="21" t="s">
        <v>99</v>
      </c>
      <c r="D25" s="2" t="s">
        <v>13</v>
      </c>
      <c r="E25" s="2">
        <f>E28+E27</f>
        <v>42770.5</v>
      </c>
      <c r="F25" s="2">
        <f>F28+F27</f>
        <v>12863.9</v>
      </c>
      <c r="G25" s="2">
        <f>G28+G27</f>
        <v>12863.9</v>
      </c>
      <c r="H25" s="2"/>
    </row>
    <row r="26" spans="1:8">
      <c r="A26" s="31"/>
      <c r="B26" s="20"/>
      <c r="C26" s="21"/>
      <c r="D26" s="2" t="s">
        <v>14</v>
      </c>
      <c r="E26" s="2">
        <f t="shared" ref="E26:E29" si="1">E29</f>
        <v>3685.2</v>
      </c>
      <c r="F26" s="2">
        <v>0</v>
      </c>
      <c r="G26" s="2">
        <v>0</v>
      </c>
      <c r="H26" s="2"/>
    </row>
    <row r="27" spans="1:8">
      <c r="A27" s="31"/>
      <c r="B27" s="20"/>
      <c r="C27" s="21"/>
      <c r="D27" s="2" t="s">
        <v>15</v>
      </c>
      <c r="E27" s="2"/>
      <c r="F27" s="2"/>
      <c r="G27" s="2"/>
      <c r="H27" s="2"/>
    </row>
    <row r="28" spans="1:8">
      <c r="A28" s="31"/>
      <c r="B28" s="20"/>
      <c r="C28" s="21"/>
      <c r="D28" s="2" t="s">
        <v>16</v>
      </c>
      <c r="E28" s="2">
        <v>42770.5</v>
      </c>
      <c r="F28" s="2">
        <v>12863.9</v>
      </c>
      <c r="G28" s="2">
        <v>12863.9</v>
      </c>
      <c r="H28" s="2"/>
    </row>
    <row r="29" spans="1:8" ht="33" customHeight="1">
      <c r="A29" s="31"/>
      <c r="B29" s="20"/>
      <c r="C29" s="21"/>
      <c r="D29" s="4" t="s">
        <v>17</v>
      </c>
      <c r="E29" s="2">
        <f t="shared" si="1"/>
        <v>3685.2</v>
      </c>
      <c r="F29" s="2"/>
      <c r="G29" s="2" t="s">
        <v>65</v>
      </c>
      <c r="H29" s="2"/>
    </row>
    <row r="30" spans="1:8" ht="18" customHeight="1">
      <c r="A30" s="31" t="s">
        <v>22</v>
      </c>
      <c r="B30" s="20" t="s">
        <v>67</v>
      </c>
      <c r="C30" s="21" t="s">
        <v>99</v>
      </c>
      <c r="D30" s="2" t="s">
        <v>13</v>
      </c>
      <c r="E30" s="2">
        <f>E31+E32+E33</f>
        <v>3685.2</v>
      </c>
      <c r="F30" s="2">
        <f t="shared" ref="F30:G30" si="2">F31+F32+F33</f>
        <v>1105.7</v>
      </c>
      <c r="G30" s="2">
        <f t="shared" si="2"/>
        <v>1105.7</v>
      </c>
      <c r="H30" s="2"/>
    </row>
    <row r="31" spans="1:8">
      <c r="A31" s="31"/>
      <c r="B31" s="20"/>
      <c r="C31" s="21"/>
      <c r="D31" s="2" t="s">
        <v>14</v>
      </c>
      <c r="E31" s="2"/>
      <c r="F31" s="2"/>
      <c r="G31" s="2"/>
      <c r="H31" s="2"/>
    </row>
    <row r="32" spans="1:8">
      <c r="A32" s="31"/>
      <c r="B32" s="20"/>
      <c r="C32" s="21"/>
      <c r="D32" s="2" t="s">
        <v>15</v>
      </c>
      <c r="E32" s="2">
        <v>3685.2</v>
      </c>
      <c r="F32" s="2">
        <v>1105.7</v>
      </c>
      <c r="G32" s="2">
        <v>1105.7</v>
      </c>
      <c r="H32" s="2"/>
    </row>
    <row r="33" spans="1:8">
      <c r="A33" s="31"/>
      <c r="B33" s="20"/>
      <c r="C33" s="21"/>
      <c r="D33" s="2" t="s">
        <v>16</v>
      </c>
      <c r="E33" s="2"/>
      <c r="F33" s="2"/>
      <c r="G33" s="2"/>
      <c r="H33" s="2"/>
    </row>
    <row r="34" spans="1:8" ht="32.450000000000003" customHeight="1">
      <c r="A34" s="31"/>
      <c r="B34" s="20"/>
      <c r="C34" s="21"/>
      <c r="D34" s="4" t="s">
        <v>17</v>
      </c>
      <c r="E34" s="2"/>
      <c r="F34" s="2"/>
      <c r="G34" s="2"/>
      <c r="H34" s="2"/>
    </row>
    <row r="35" spans="1:8" ht="18" customHeight="1">
      <c r="A35" s="31" t="s">
        <v>23</v>
      </c>
      <c r="B35" s="20" t="s">
        <v>68</v>
      </c>
      <c r="C35" s="21" t="s">
        <v>99</v>
      </c>
      <c r="D35" s="2" t="s">
        <v>13</v>
      </c>
      <c r="E35" s="2">
        <f>E37+E38</f>
        <v>1000</v>
      </c>
      <c r="F35" s="2">
        <f>F37+F38</f>
        <v>94.5</v>
      </c>
      <c r="G35" s="2">
        <f t="shared" ref="G35" si="3">G37+G38</f>
        <v>94.5</v>
      </c>
      <c r="H35" s="2"/>
    </row>
    <row r="36" spans="1:8">
      <c r="A36" s="31"/>
      <c r="B36" s="20"/>
      <c r="C36" s="21"/>
      <c r="D36" s="2" t="s">
        <v>14</v>
      </c>
      <c r="E36" s="2"/>
      <c r="F36" s="2"/>
      <c r="G36" s="2"/>
      <c r="H36" s="2"/>
    </row>
    <row r="37" spans="1:8">
      <c r="A37" s="31"/>
      <c r="B37" s="20"/>
      <c r="C37" s="21"/>
      <c r="D37" s="2" t="s">
        <v>15</v>
      </c>
      <c r="E37" s="2"/>
      <c r="F37" s="2"/>
      <c r="G37" s="2"/>
      <c r="H37" s="2"/>
    </row>
    <row r="38" spans="1:8">
      <c r="A38" s="31"/>
      <c r="B38" s="20"/>
      <c r="C38" s="21"/>
      <c r="D38" s="2" t="s">
        <v>16</v>
      </c>
      <c r="E38" s="2">
        <v>1000</v>
      </c>
      <c r="F38" s="2">
        <v>94.5</v>
      </c>
      <c r="G38" s="2">
        <v>94.5</v>
      </c>
      <c r="H38" s="2"/>
    </row>
    <row r="39" spans="1:8" ht="26.45" customHeight="1">
      <c r="A39" s="31"/>
      <c r="B39" s="20"/>
      <c r="C39" s="21"/>
      <c r="D39" s="4" t="s">
        <v>17</v>
      </c>
      <c r="E39" s="2"/>
      <c r="F39" s="2"/>
      <c r="G39" s="2"/>
      <c r="H39" s="2"/>
    </row>
    <row r="40" spans="1:8" ht="18" customHeight="1">
      <c r="A40" s="31" t="s">
        <v>24</v>
      </c>
      <c r="B40" s="20" t="s">
        <v>69</v>
      </c>
      <c r="C40" s="21" t="s">
        <v>99</v>
      </c>
      <c r="D40" s="2" t="s">
        <v>13</v>
      </c>
      <c r="E40" s="2">
        <f>E41+E42+E43</f>
        <v>1579.4</v>
      </c>
      <c r="F40" s="2">
        <f t="shared" ref="F40:G40" si="4">F41+F42+F43</f>
        <v>415.9</v>
      </c>
      <c r="G40" s="2">
        <f t="shared" si="4"/>
        <v>415.9</v>
      </c>
      <c r="H40" s="2"/>
    </row>
    <row r="41" spans="1:8">
      <c r="A41" s="31"/>
      <c r="B41" s="20"/>
      <c r="C41" s="21"/>
      <c r="D41" s="2" t="s">
        <v>14</v>
      </c>
      <c r="E41" s="2"/>
      <c r="F41" s="2"/>
      <c r="G41" s="2"/>
      <c r="H41" s="2"/>
    </row>
    <row r="42" spans="1:8">
      <c r="A42" s="31"/>
      <c r="B42" s="20"/>
      <c r="C42" s="21"/>
      <c r="D42" s="2" t="s">
        <v>15</v>
      </c>
      <c r="E42" s="2"/>
      <c r="F42" s="2">
        <v>0</v>
      </c>
      <c r="G42" s="2">
        <v>0</v>
      </c>
      <c r="H42" s="2"/>
    </row>
    <row r="43" spans="1:8">
      <c r="A43" s="31"/>
      <c r="B43" s="20"/>
      <c r="C43" s="21"/>
      <c r="D43" s="2" t="s">
        <v>16</v>
      </c>
      <c r="E43" s="2">
        <v>1579.4</v>
      </c>
      <c r="F43" s="2">
        <v>415.9</v>
      </c>
      <c r="G43" s="2">
        <v>415.9</v>
      </c>
      <c r="H43" s="2"/>
    </row>
    <row r="44" spans="1:8" ht="28.15" customHeight="1">
      <c r="A44" s="31"/>
      <c r="B44" s="20"/>
      <c r="C44" s="21"/>
      <c r="D44" s="4" t="s">
        <v>17</v>
      </c>
      <c r="E44" s="2"/>
      <c r="F44" s="2"/>
      <c r="G44" s="2"/>
      <c r="H44" s="2"/>
    </row>
    <row r="45" spans="1:8" ht="18" customHeight="1">
      <c r="A45" s="31" t="s">
        <v>25</v>
      </c>
      <c r="B45" s="20" t="s">
        <v>70</v>
      </c>
      <c r="C45" s="21" t="s">
        <v>100</v>
      </c>
      <c r="D45" s="2" t="s">
        <v>13</v>
      </c>
      <c r="E45" s="2">
        <f>E47+E48</f>
        <v>68425.5</v>
      </c>
      <c r="F45" s="2">
        <f>F47+F48</f>
        <v>13523.7</v>
      </c>
      <c r="G45" s="2">
        <f>G47+G48</f>
        <v>13523.7</v>
      </c>
      <c r="H45" s="2"/>
    </row>
    <row r="46" spans="1:8">
      <c r="A46" s="31"/>
      <c r="B46" s="20"/>
      <c r="C46" s="21"/>
      <c r="D46" s="2" t="s">
        <v>14</v>
      </c>
      <c r="E46" s="2"/>
      <c r="F46" s="2"/>
      <c r="G46" s="2"/>
      <c r="H46" s="2"/>
    </row>
    <row r="47" spans="1:8">
      <c r="A47" s="31"/>
      <c r="B47" s="20"/>
      <c r="C47" s="21"/>
      <c r="D47" s="2" t="s">
        <v>15</v>
      </c>
      <c r="E47" s="2"/>
      <c r="F47" s="2"/>
      <c r="G47" s="2"/>
      <c r="H47" s="2"/>
    </row>
    <row r="48" spans="1:8">
      <c r="A48" s="31"/>
      <c r="B48" s="20"/>
      <c r="C48" s="21"/>
      <c r="D48" s="2" t="s">
        <v>16</v>
      </c>
      <c r="E48" s="2">
        <v>68425.5</v>
      </c>
      <c r="F48" s="2">
        <v>13523.7</v>
      </c>
      <c r="G48" s="2">
        <v>13523.7</v>
      </c>
      <c r="H48" s="2"/>
    </row>
    <row r="49" spans="1:8" ht="51" customHeight="1">
      <c r="A49" s="31"/>
      <c r="B49" s="20"/>
      <c r="C49" s="21"/>
      <c r="D49" s="4" t="s">
        <v>17</v>
      </c>
      <c r="E49" s="2"/>
      <c r="F49" s="2"/>
      <c r="G49" s="2"/>
      <c r="H49" s="2"/>
    </row>
    <row r="50" spans="1:8" ht="18" customHeight="1">
      <c r="A50" s="31" t="s">
        <v>26</v>
      </c>
      <c r="B50" s="20" t="s">
        <v>71</v>
      </c>
      <c r="C50" s="21" t="s">
        <v>99</v>
      </c>
      <c r="D50" s="2" t="s">
        <v>13</v>
      </c>
      <c r="E50" s="2">
        <f>E52+E53</f>
        <v>120</v>
      </c>
      <c r="F50" s="2">
        <f t="shared" ref="F50:G50" si="5">F52+F53</f>
        <v>15</v>
      </c>
      <c r="G50" s="2">
        <f t="shared" si="5"/>
        <v>15</v>
      </c>
      <c r="H50" s="2"/>
    </row>
    <row r="51" spans="1:8">
      <c r="A51" s="31"/>
      <c r="B51" s="20"/>
      <c r="C51" s="21"/>
      <c r="D51" s="2" t="s">
        <v>14</v>
      </c>
      <c r="E51" s="2"/>
      <c r="F51" s="2"/>
      <c r="G51" s="2"/>
      <c r="H51" s="2"/>
    </row>
    <row r="52" spans="1:8">
      <c r="A52" s="31"/>
      <c r="B52" s="20"/>
      <c r="C52" s="21"/>
      <c r="D52" s="2" t="s">
        <v>15</v>
      </c>
      <c r="E52" s="2"/>
      <c r="F52" s="2"/>
      <c r="G52" s="2"/>
      <c r="H52" s="2"/>
    </row>
    <row r="53" spans="1:8">
      <c r="A53" s="31"/>
      <c r="B53" s="20"/>
      <c r="C53" s="21"/>
      <c r="D53" s="2" t="s">
        <v>16</v>
      </c>
      <c r="E53" s="2">
        <v>120</v>
      </c>
      <c r="F53" s="2">
        <v>15</v>
      </c>
      <c r="G53" s="2">
        <v>15</v>
      </c>
      <c r="H53" s="2"/>
    </row>
    <row r="54" spans="1:8" ht="36" customHeight="1">
      <c r="A54" s="31"/>
      <c r="B54" s="20"/>
      <c r="C54" s="21"/>
      <c r="D54" s="4" t="s">
        <v>17</v>
      </c>
      <c r="E54" s="2"/>
      <c r="F54" s="2"/>
      <c r="G54" s="2"/>
      <c r="H54" s="2"/>
    </row>
    <row r="55" spans="1:8" ht="18" customHeight="1">
      <c r="A55" s="31" t="s">
        <v>27</v>
      </c>
      <c r="B55" s="20" t="s">
        <v>72</v>
      </c>
      <c r="C55" s="21" t="s">
        <v>99</v>
      </c>
      <c r="D55" s="2" t="s">
        <v>13</v>
      </c>
      <c r="E55" s="2">
        <f>E57</f>
        <v>866.6</v>
      </c>
      <c r="F55" s="2">
        <f t="shared" ref="F55:G55" si="6">F57</f>
        <v>423.5</v>
      </c>
      <c r="G55" s="2">
        <f t="shared" si="6"/>
        <v>423.5</v>
      </c>
      <c r="H55" s="2"/>
    </row>
    <row r="56" spans="1:8">
      <c r="A56" s="31"/>
      <c r="B56" s="20"/>
      <c r="C56" s="21"/>
      <c r="D56" s="2" t="s">
        <v>14</v>
      </c>
      <c r="E56" s="2"/>
      <c r="F56" s="2"/>
      <c r="G56" s="2"/>
      <c r="H56" s="2"/>
    </row>
    <row r="57" spans="1:8">
      <c r="A57" s="31"/>
      <c r="B57" s="20"/>
      <c r="C57" s="21"/>
      <c r="D57" s="2" t="s">
        <v>15</v>
      </c>
      <c r="E57" s="2">
        <v>866.6</v>
      </c>
      <c r="F57" s="2">
        <v>423.5</v>
      </c>
      <c r="G57" s="2">
        <v>423.5</v>
      </c>
      <c r="H57" s="2"/>
    </row>
    <row r="58" spans="1:8">
      <c r="A58" s="31"/>
      <c r="B58" s="20"/>
      <c r="C58" s="21"/>
      <c r="D58" s="2" t="s">
        <v>16</v>
      </c>
      <c r="E58" s="2"/>
      <c r="F58" s="2">
        <v>0</v>
      </c>
      <c r="G58" s="2">
        <v>0</v>
      </c>
      <c r="H58" s="2"/>
    </row>
    <row r="59" spans="1:8" ht="32.450000000000003" customHeight="1">
      <c r="A59" s="31"/>
      <c r="B59" s="20"/>
      <c r="C59" s="21"/>
      <c r="D59" s="4" t="s">
        <v>17</v>
      </c>
      <c r="E59" s="2"/>
      <c r="F59" s="2"/>
      <c r="G59" s="2"/>
      <c r="H59" s="2"/>
    </row>
    <row r="60" spans="1:8" ht="18" customHeight="1">
      <c r="A60" s="31" t="s">
        <v>29</v>
      </c>
      <c r="B60" s="20" t="s">
        <v>73</v>
      </c>
      <c r="C60" s="21" t="s">
        <v>99</v>
      </c>
      <c r="D60" s="2" t="s">
        <v>13</v>
      </c>
      <c r="E60" s="2">
        <f>E62+E63</f>
        <v>173</v>
      </c>
      <c r="F60" s="2">
        <f t="shared" ref="F60:G60" si="7">F62+F63</f>
        <v>173</v>
      </c>
      <c r="G60" s="2">
        <f t="shared" si="7"/>
        <v>173</v>
      </c>
      <c r="H60" s="2"/>
    </row>
    <row r="61" spans="1:8">
      <c r="A61" s="31"/>
      <c r="B61" s="20"/>
      <c r="C61" s="21"/>
      <c r="D61" s="2" t="s">
        <v>14</v>
      </c>
      <c r="E61" s="2"/>
      <c r="F61" s="2"/>
      <c r="G61" s="2"/>
      <c r="H61" s="2"/>
    </row>
    <row r="62" spans="1:8">
      <c r="A62" s="31"/>
      <c r="B62" s="20"/>
      <c r="C62" s="21"/>
      <c r="D62" s="2" t="s">
        <v>15</v>
      </c>
      <c r="E62" s="2"/>
      <c r="F62" s="2"/>
      <c r="G62" s="2"/>
      <c r="H62" s="2"/>
    </row>
    <row r="63" spans="1:8">
      <c r="A63" s="31"/>
      <c r="B63" s="20"/>
      <c r="C63" s="21"/>
      <c r="D63" s="2" t="s">
        <v>16</v>
      </c>
      <c r="E63" s="2">
        <v>173</v>
      </c>
      <c r="F63" s="2">
        <v>173</v>
      </c>
      <c r="G63" s="2">
        <v>173</v>
      </c>
      <c r="H63" s="2"/>
    </row>
    <row r="64" spans="1:8" ht="32.450000000000003" customHeight="1">
      <c r="A64" s="31"/>
      <c r="B64" s="20"/>
      <c r="C64" s="21"/>
      <c r="D64" s="4" t="s">
        <v>17</v>
      </c>
      <c r="E64" s="2"/>
      <c r="F64" s="2"/>
      <c r="G64" s="2"/>
      <c r="H64" s="2"/>
    </row>
    <row r="65" spans="1:8" ht="18" customHeight="1">
      <c r="A65" s="19" t="s">
        <v>28</v>
      </c>
      <c r="B65" s="20" t="s">
        <v>74</v>
      </c>
      <c r="C65" s="21" t="s">
        <v>99</v>
      </c>
      <c r="D65" s="2" t="s">
        <v>13</v>
      </c>
      <c r="E65" s="2">
        <f>E67+E68</f>
        <v>4936.6000000000004</v>
      </c>
      <c r="F65" s="2">
        <f t="shared" ref="F65:G65" si="8">F67+F68</f>
        <v>968.3</v>
      </c>
      <c r="G65" s="2">
        <f t="shared" si="8"/>
        <v>968.3</v>
      </c>
      <c r="H65" s="2"/>
    </row>
    <row r="66" spans="1:8">
      <c r="A66" s="19"/>
      <c r="B66" s="20"/>
      <c r="C66" s="21"/>
      <c r="D66" s="2" t="s">
        <v>14</v>
      </c>
      <c r="E66" s="2"/>
      <c r="F66" s="2"/>
      <c r="G66" s="2"/>
      <c r="H66" s="2"/>
    </row>
    <row r="67" spans="1:8">
      <c r="A67" s="19"/>
      <c r="B67" s="20"/>
      <c r="C67" s="21"/>
      <c r="D67" s="2" t="s">
        <v>15</v>
      </c>
      <c r="E67" s="2"/>
      <c r="F67" s="2"/>
      <c r="G67" s="2"/>
      <c r="H67" s="2"/>
    </row>
    <row r="68" spans="1:8">
      <c r="A68" s="19"/>
      <c r="B68" s="20"/>
      <c r="C68" s="21"/>
      <c r="D68" s="2" t="s">
        <v>16</v>
      </c>
      <c r="E68" s="2">
        <v>4936.6000000000004</v>
      </c>
      <c r="F68" s="2">
        <v>968.3</v>
      </c>
      <c r="G68" s="2">
        <v>968.3</v>
      </c>
      <c r="H68" s="2"/>
    </row>
    <row r="69" spans="1:8" ht="32.450000000000003" customHeight="1">
      <c r="A69" s="19"/>
      <c r="B69" s="20"/>
      <c r="C69" s="21"/>
      <c r="D69" s="4" t="s">
        <v>17</v>
      </c>
      <c r="E69" s="2"/>
      <c r="F69" s="2"/>
      <c r="G69" s="2"/>
      <c r="H69" s="2"/>
    </row>
    <row r="70" spans="1:8" ht="18" customHeight="1">
      <c r="A70" s="19" t="s">
        <v>30</v>
      </c>
      <c r="B70" s="20" t="s">
        <v>75</v>
      </c>
      <c r="C70" s="21" t="s">
        <v>99</v>
      </c>
      <c r="D70" s="2" t="s">
        <v>13</v>
      </c>
      <c r="E70" s="2">
        <f>E72+E73</f>
        <v>663.3</v>
      </c>
      <c r="F70" s="2">
        <f t="shared" ref="F70:G70" si="9">F72+F73</f>
        <v>189.3</v>
      </c>
      <c r="G70" s="2">
        <f t="shared" si="9"/>
        <v>189.3</v>
      </c>
      <c r="H70" s="2"/>
    </row>
    <row r="71" spans="1:8">
      <c r="A71" s="19"/>
      <c r="B71" s="20"/>
      <c r="C71" s="21"/>
      <c r="D71" s="2" t="s">
        <v>14</v>
      </c>
      <c r="E71" s="2"/>
      <c r="F71" s="2"/>
      <c r="G71" s="2"/>
      <c r="H71" s="2"/>
    </row>
    <row r="72" spans="1:8">
      <c r="A72" s="19"/>
      <c r="B72" s="20"/>
      <c r="C72" s="21"/>
      <c r="D72" s="2" t="s">
        <v>15</v>
      </c>
      <c r="E72" s="2"/>
      <c r="F72" s="2"/>
      <c r="G72" s="2"/>
      <c r="H72" s="2"/>
    </row>
    <row r="73" spans="1:8">
      <c r="A73" s="19"/>
      <c r="B73" s="20"/>
      <c r="C73" s="21"/>
      <c r="D73" s="2" t="s">
        <v>16</v>
      </c>
      <c r="E73" s="2">
        <v>663.3</v>
      </c>
      <c r="F73" s="2">
        <v>189.3</v>
      </c>
      <c r="G73" s="2">
        <v>189.3</v>
      </c>
      <c r="H73" s="2"/>
    </row>
    <row r="74" spans="1:8" ht="39" customHeight="1">
      <c r="A74" s="19"/>
      <c r="B74" s="20"/>
      <c r="C74" s="21"/>
      <c r="D74" s="4" t="s">
        <v>17</v>
      </c>
      <c r="E74" s="2"/>
      <c r="F74" s="2"/>
      <c r="G74" s="2"/>
      <c r="H74" s="2"/>
    </row>
    <row r="75" spans="1:8" ht="18" customHeight="1">
      <c r="A75" s="19" t="s">
        <v>31</v>
      </c>
      <c r="B75" s="20" t="s">
        <v>76</v>
      </c>
      <c r="C75" s="21" t="s">
        <v>99</v>
      </c>
      <c r="D75" s="2" t="s">
        <v>13</v>
      </c>
      <c r="E75" s="2">
        <f>E77+E78+E76</f>
        <v>28036.3</v>
      </c>
      <c r="F75" s="2">
        <f>F77+F78+F76</f>
        <v>8302.8000000000011</v>
      </c>
      <c r="G75" s="2">
        <f>G77+G78+G76</f>
        <v>8302.8000000000011</v>
      </c>
      <c r="H75" s="2"/>
    </row>
    <row r="76" spans="1:8">
      <c r="A76" s="19"/>
      <c r="B76" s="20"/>
      <c r="C76" s="21"/>
      <c r="D76" s="2" t="s">
        <v>14</v>
      </c>
      <c r="E76" s="2">
        <v>25794.3</v>
      </c>
      <c r="F76" s="2">
        <v>7639.6</v>
      </c>
      <c r="G76" s="2">
        <v>7639.6</v>
      </c>
      <c r="H76" s="2"/>
    </row>
    <row r="77" spans="1:8">
      <c r="A77" s="19"/>
      <c r="B77" s="20"/>
      <c r="C77" s="21"/>
      <c r="D77" s="2" t="s">
        <v>15</v>
      </c>
      <c r="E77" s="2">
        <v>840.6</v>
      </c>
      <c r="F77" s="2">
        <v>248.5</v>
      </c>
      <c r="G77" s="2">
        <v>248.5</v>
      </c>
      <c r="H77" s="2"/>
    </row>
    <row r="78" spans="1:8">
      <c r="A78" s="19"/>
      <c r="B78" s="20"/>
      <c r="C78" s="21"/>
      <c r="D78" s="2" t="s">
        <v>16</v>
      </c>
      <c r="E78" s="2">
        <v>1401.4</v>
      </c>
      <c r="F78" s="2">
        <v>414.7</v>
      </c>
      <c r="G78" s="2">
        <v>414.7</v>
      </c>
      <c r="H78" s="2"/>
    </row>
    <row r="79" spans="1:8" ht="33.6" customHeight="1">
      <c r="A79" s="19"/>
      <c r="B79" s="20"/>
      <c r="C79" s="21"/>
      <c r="D79" s="4" t="s">
        <v>17</v>
      </c>
      <c r="E79" s="2"/>
      <c r="F79" s="2"/>
      <c r="G79" s="2"/>
      <c r="H79" s="2"/>
    </row>
    <row r="80" spans="1:8" ht="18" customHeight="1">
      <c r="A80" s="19" t="s">
        <v>32</v>
      </c>
      <c r="B80" s="20" t="s">
        <v>69</v>
      </c>
      <c r="C80" s="21" t="s">
        <v>99</v>
      </c>
      <c r="D80" s="2" t="s">
        <v>13</v>
      </c>
      <c r="E80" s="2">
        <f>E82+E81+E83</f>
        <v>371.4</v>
      </c>
      <c r="F80" s="2">
        <f t="shared" ref="F80:G80" si="10">F82+F81+F83</f>
        <v>169.7</v>
      </c>
      <c r="G80" s="2">
        <f t="shared" si="10"/>
        <v>169.7</v>
      </c>
      <c r="H80" s="2"/>
    </row>
    <row r="81" spans="1:8">
      <c r="A81" s="19"/>
      <c r="B81" s="20"/>
      <c r="C81" s="21"/>
      <c r="D81" s="2" t="s">
        <v>14</v>
      </c>
      <c r="E81" s="2"/>
      <c r="F81" s="2"/>
      <c r="G81" s="2"/>
      <c r="H81" s="2"/>
    </row>
    <row r="82" spans="1:8">
      <c r="A82" s="19"/>
      <c r="B82" s="20"/>
      <c r="C82" s="21"/>
      <c r="D82" s="2" t="s">
        <v>15</v>
      </c>
      <c r="E82" s="2"/>
      <c r="F82" s="2"/>
      <c r="G82" s="2"/>
      <c r="H82" s="2"/>
    </row>
    <row r="83" spans="1:8">
      <c r="A83" s="19"/>
      <c r="B83" s="20"/>
      <c r="C83" s="21"/>
      <c r="D83" s="2" t="s">
        <v>16</v>
      </c>
      <c r="E83" s="2">
        <v>371.4</v>
      </c>
      <c r="F83" s="2">
        <v>169.7</v>
      </c>
      <c r="G83" s="2">
        <v>169.7</v>
      </c>
      <c r="H83" s="2"/>
    </row>
    <row r="84" spans="1:8" ht="34.9" customHeight="1">
      <c r="A84" s="19"/>
      <c r="B84" s="20"/>
      <c r="C84" s="21"/>
      <c r="D84" s="4" t="s">
        <v>17</v>
      </c>
      <c r="E84" s="2"/>
      <c r="F84" s="2"/>
      <c r="G84" s="2"/>
      <c r="H84" s="2"/>
    </row>
    <row r="85" spans="1:8" ht="18" customHeight="1">
      <c r="A85" s="19" t="s">
        <v>33</v>
      </c>
      <c r="B85" s="20" t="s">
        <v>53</v>
      </c>
      <c r="C85" s="21" t="s">
        <v>99</v>
      </c>
      <c r="D85" s="2" t="s">
        <v>13</v>
      </c>
      <c r="E85" s="2">
        <f>E87+E88</f>
        <v>12616.3</v>
      </c>
      <c r="F85" s="2">
        <f t="shared" ref="F85:G85" si="11">F87+F88</f>
        <v>2706.8999999999996</v>
      </c>
      <c r="G85" s="2">
        <f t="shared" si="11"/>
        <v>2706.8999999999996</v>
      </c>
      <c r="H85" s="2"/>
    </row>
    <row r="86" spans="1:8">
      <c r="A86" s="19"/>
      <c r="B86" s="20"/>
      <c r="C86" s="21"/>
      <c r="D86" s="2" t="s">
        <v>14</v>
      </c>
      <c r="E86" s="2"/>
      <c r="F86" s="2"/>
      <c r="G86" s="2"/>
      <c r="H86" s="2"/>
    </row>
    <row r="87" spans="1:8">
      <c r="A87" s="19"/>
      <c r="B87" s="20"/>
      <c r="C87" s="21"/>
      <c r="D87" s="2" t="s">
        <v>15</v>
      </c>
      <c r="E87" s="2">
        <v>9903.4</v>
      </c>
      <c r="F87" s="2">
        <v>2125.6</v>
      </c>
      <c r="G87" s="2">
        <v>2125.6</v>
      </c>
      <c r="H87" s="2"/>
    </row>
    <row r="88" spans="1:8">
      <c r="A88" s="19"/>
      <c r="B88" s="20"/>
      <c r="C88" s="21"/>
      <c r="D88" s="2" t="s">
        <v>16</v>
      </c>
      <c r="E88" s="2">
        <v>2712.9</v>
      </c>
      <c r="F88" s="2">
        <v>581.29999999999995</v>
      </c>
      <c r="G88" s="2">
        <v>581.29999999999995</v>
      </c>
      <c r="H88" s="2"/>
    </row>
    <row r="89" spans="1:8" ht="32.450000000000003" customHeight="1">
      <c r="A89" s="19"/>
      <c r="B89" s="20"/>
      <c r="C89" s="21"/>
      <c r="D89" s="4" t="s">
        <v>17</v>
      </c>
      <c r="E89" s="2"/>
      <c r="F89" s="2"/>
      <c r="G89" s="2"/>
      <c r="H89" s="2"/>
    </row>
    <row r="90" spans="1:8" ht="18" customHeight="1">
      <c r="A90" s="19" t="s">
        <v>34</v>
      </c>
      <c r="B90" s="20" t="s">
        <v>77</v>
      </c>
      <c r="C90" s="21" t="s">
        <v>101</v>
      </c>
      <c r="D90" s="2" t="s">
        <v>13</v>
      </c>
      <c r="E90" s="2">
        <f>E92+E91+E93</f>
        <v>4337.6000000000004</v>
      </c>
      <c r="F90" s="2">
        <f t="shared" ref="F90:G90" si="12">F92+F91+F93</f>
        <v>1016.8</v>
      </c>
      <c r="G90" s="2">
        <f t="shared" si="12"/>
        <v>1016.8</v>
      </c>
      <c r="H90" s="2"/>
    </row>
    <row r="91" spans="1:8">
      <c r="A91" s="19"/>
      <c r="B91" s="20"/>
      <c r="C91" s="21"/>
      <c r="D91" s="2" t="s">
        <v>14</v>
      </c>
      <c r="E91" s="2"/>
      <c r="F91" s="2">
        <v>0</v>
      </c>
      <c r="G91" s="2">
        <v>0</v>
      </c>
      <c r="H91" s="2"/>
    </row>
    <row r="92" spans="1:8">
      <c r="A92" s="19"/>
      <c r="B92" s="20"/>
      <c r="C92" s="21"/>
      <c r="D92" s="2" t="s">
        <v>15</v>
      </c>
      <c r="E92" s="2"/>
      <c r="F92" s="2">
        <v>0</v>
      </c>
      <c r="G92" s="2">
        <v>0</v>
      </c>
      <c r="H92" s="2"/>
    </row>
    <row r="93" spans="1:8">
      <c r="A93" s="19"/>
      <c r="B93" s="20"/>
      <c r="C93" s="21"/>
      <c r="D93" s="2" t="s">
        <v>16</v>
      </c>
      <c r="E93" s="2">
        <v>4337.6000000000004</v>
      </c>
      <c r="F93" s="2">
        <v>1016.8</v>
      </c>
      <c r="G93" s="2">
        <v>1016.8</v>
      </c>
      <c r="H93" s="2"/>
    </row>
    <row r="94" spans="1:8" ht="63.6" customHeight="1">
      <c r="A94" s="19"/>
      <c r="B94" s="20"/>
      <c r="C94" s="21"/>
      <c r="D94" s="4" t="s">
        <v>17</v>
      </c>
      <c r="E94" s="2"/>
      <c r="F94" s="2"/>
      <c r="G94" s="2"/>
      <c r="H94" s="2"/>
    </row>
    <row r="95" spans="1:8" ht="18" customHeight="1">
      <c r="A95" s="19" t="s">
        <v>35</v>
      </c>
      <c r="B95" s="20" t="s">
        <v>78</v>
      </c>
      <c r="C95" s="21" t="s">
        <v>99</v>
      </c>
      <c r="D95" s="2" t="s">
        <v>13</v>
      </c>
      <c r="E95" s="2">
        <f>E96+E97+E98</f>
        <v>5810.2</v>
      </c>
      <c r="F95" s="2">
        <f t="shared" ref="F95:G95" si="13">F96+F97+F98</f>
        <v>1517.6</v>
      </c>
      <c r="G95" s="2">
        <f t="shared" si="13"/>
        <v>1517.6</v>
      </c>
      <c r="H95" s="2"/>
    </row>
    <row r="96" spans="1:8">
      <c r="A96" s="19"/>
      <c r="B96" s="20"/>
      <c r="C96" s="21"/>
      <c r="D96" s="2" t="s">
        <v>14</v>
      </c>
      <c r="E96" s="2"/>
      <c r="F96" s="2"/>
      <c r="G96" s="2"/>
      <c r="H96" s="2"/>
    </row>
    <row r="97" spans="1:8">
      <c r="A97" s="19"/>
      <c r="B97" s="20"/>
      <c r="C97" s="21"/>
      <c r="D97" s="2" t="s">
        <v>15</v>
      </c>
      <c r="E97" s="2"/>
      <c r="F97" s="2"/>
      <c r="G97" s="2"/>
      <c r="H97" s="2"/>
    </row>
    <row r="98" spans="1:8">
      <c r="A98" s="19"/>
      <c r="B98" s="20"/>
      <c r="C98" s="21"/>
      <c r="D98" s="2" t="s">
        <v>16</v>
      </c>
      <c r="E98" s="2">
        <v>5810.2</v>
      </c>
      <c r="F98" s="2">
        <v>1517.6</v>
      </c>
      <c r="G98" s="2">
        <v>1517.6</v>
      </c>
      <c r="H98" s="2"/>
    </row>
    <row r="99" spans="1:8" ht="35.450000000000003" customHeight="1">
      <c r="A99" s="19"/>
      <c r="B99" s="20"/>
      <c r="C99" s="21"/>
      <c r="D99" s="4" t="s">
        <v>17</v>
      </c>
      <c r="E99" s="2"/>
      <c r="F99" s="2"/>
      <c r="G99" s="2"/>
      <c r="H99" s="2"/>
    </row>
    <row r="100" spans="1:8" ht="18" customHeight="1">
      <c r="A100" s="19" t="s">
        <v>36</v>
      </c>
      <c r="B100" s="20" t="s">
        <v>79</v>
      </c>
      <c r="C100" s="21" t="s">
        <v>99</v>
      </c>
      <c r="D100" s="2" t="s">
        <v>13</v>
      </c>
      <c r="E100" s="2">
        <f>E102+E103</f>
        <v>3225.1</v>
      </c>
      <c r="F100" s="2">
        <f t="shared" ref="F100:G100" si="14">F102+F103</f>
        <v>764.4</v>
      </c>
      <c r="G100" s="2">
        <f t="shared" si="14"/>
        <v>764.4</v>
      </c>
      <c r="H100" s="2"/>
    </row>
    <row r="101" spans="1:8">
      <c r="A101" s="19"/>
      <c r="B101" s="20"/>
      <c r="C101" s="21"/>
      <c r="D101" s="2" t="s">
        <v>14</v>
      </c>
      <c r="E101" s="2"/>
      <c r="F101" s="2"/>
      <c r="G101" s="2"/>
      <c r="H101" s="2"/>
    </row>
    <row r="102" spans="1:8">
      <c r="A102" s="19"/>
      <c r="B102" s="20"/>
      <c r="C102" s="21"/>
      <c r="D102" s="2" t="s">
        <v>15</v>
      </c>
      <c r="E102" s="2"/>
      <c r="F102" s="2"/>
      <c r="G102" s="2"/>
      <c r="H102" s="2"/>
    </row>
    <row r="103" spans="1:8">
      <c r="A103" s="19"/>
      <c r="B103" s="20"/>
      <c r="C103" s="21"/>
      <c r="D103" s="2" t="s">
        <v>16</v>
      </c>
      <c r="E103" s="2">
        <v>3225.1</v>
      </c>
      <c r="F103" s="2">
        <v>764.4</v>
      </c>
      <c r="G103" s="2">
        <v>764.4</v>
      </c>
      <c r="H103" s="2"/>
    </row>
    <row r="104" spans="1:8" ht="32.450000000000003" customHeight="1">
      <c r="A104" s="19"/>
      <c r="B104" s="20"/>
      <c r="C104" s="21"/>
      <c r="D104" s="4" t="s">
        <v>17</v>
      </c>
      <c r="E104" s="2"/>
      <c r="F104" s="2"/>
      <c r="G104" s="2"/>
      <c r="H104" s="2"/>
    </row>
    <row r="105" spans="1:8" ht="18" customHeight="1">
      <c r="A105" s="28" t="s">
        <v>38</v>
      </c>
      <c r="B105" s="25" t="s">
        <v>80</v>
      </c>
      <c r="C105" s="22" t="s">
        <v>99</v>
      </c>
      <c r="D105" s="2" t="s">
        <v>13</v>
      </c>
      <c r="E105" s="2">
        <f>E106+E107+E108</f>
        <v>8564.7000000000007</v>
      </c>
      <c r="F105" s="2">
        <f t="shared" ref="F105:G105" si="15">F106+F107+F108</f>
        <v>2340</v>
      </c>
      <c r="G105" s="2">
        <f t="shared" si="15"/>
        <v>2340</v>
      </c>
      <c r="H105" s="2"/>
    </row>
    <row r="106" spans="1:8">
      <c r="A106" s="29"/>
      <c r="B106" s="26"/>
      <c r="C106" s="23"/>
      <c r="D106" s="2" t="s">
        <v>14</v>
      </c>
      <c r="E106" s="2"/>
      <c r="F106" s="2"/>
      <c r="G106" s="2"/>
      <c r="H106" s="2"/>
    </row>
    <row r="107" spans="1:8">
      <c r="A107" s="29"/>
      <c r="B107" s="26"/>
      <c r="C107" s="23"/>
      <c r="D107" s="2" t="s">
        <v>15</v>
      </c>
      <c r="E107" s="2">
        <v>8564.7000000000007</v>
      </c>
      <c r="F107" s="2">
        <v>2340</v>
      </c>
      <c r="G107" s="2">
        <v>2340</v>
      </c>
      <c r="H107" s="2"/>
    </row>
    <row r="108" spans="1:8">
      <c r="A108" s="29"/>
      <c r="B108" s="26"/>
      <c r="C108" s="23"/>
      <c r="D108" s="2" t="s">
        <v>16</v>
      </c>
      <c r="E108" s="2"/>
      <c r="F108" s="2"/>
      <c r="G108" s="2"/>
      <c r="H108" s="2"/>
    </row>
    <row r="109" spans="1:8" ht="28.15" customHeight="1">
      <c r="A109" s="30"/>
      <c r="B109" s="27"/>
      <c r="C109" s="24"/>
      <c r="D109" s="4" t="s">
        <v>17</v>
      </c>
      <c r="E109" s="2"/>
      <c r="F109" s="2"/>
      <c r="G109" s="2"/>
      <c r="H109" s="2"/>
    </row>
    <row r="110" spans="1:8" ht="18" customHeight="1">
      <c r="A110" s="19" t="s">
        <v>37</v>
      </c>
      <c r="B110" s="20" t="s">
        <v>72</v>
      </c>
      <c r="C110" s="22" t="s">
        <v>99</v>
      </c>
      <c r="D110" s="2" t="s">
        <v>13</v>
      </c>
      <c r="E110" s="2">
        <f>E112</f>
        <v>573.79999999999995</v>
      </c>
      <c r="F110" s="2">
        <f t="shared" ref="F110:G110" si="16">F112</f>
        <v>120</v>
      </c>
      <c r="G110" s="2">
        <f t="shared" si="16"/>
        <v>120</v>
      </c>
      <c r="H110" s="2"/>
    </row>
    <row r="111" spans="1:8">
      <c r="A111" s="19"/>
      <c r="B111" s="20"/>
      <c r="C111" s="23"/>
      <c r="D111" s="2" t="s">
        <v>14</v>
      </c>
      <c r="E111" s="2"/>
      <c r="F111" s="2"/>
      <c r="G111" s="2"/>
      <c r="H111" s="2"/>
    </row>
    <row r="112" spans="1:8">
      <c r="A112" s="19"/>
      <c r="B112" s="20"/>
      <c r="C112" s="23"/>
      <c r="D112" s="2" t="s">
        <v>15</v>
      </c>
      <c r="E112" s="2">
        <v>573.79999999999995</v>
      </c>
      <c r="F112" s="2">
        <v>120</v>
      </c>
      <c r="G112" s="2">
        <v>120</v>
      </c>
      <c r="H112" s="2"/>
    </row>
    <row r="113" spans="1:8">
      <c r="A113" s="19"/>
      <c r="B113" s="20"/>
      <c r="C113" s="23"/>
      <c r="D113" s="2" t="s">
        <v>16</v>
      </c>
      <c r="E113" s="2"/>
      <c r="F113" s="2"/>
      <c r="G113" s="2"/>
      <c r="H113" s="2"/>
    </row>
    <row r="114" spans="1:8" ht="28.15" customHeight="1">
      <c r="A114" s="19"/>
      <c r="B114" s="20"/>
      <c r="C114" s="24"/>
      <c r="D114" s="4" t="s">
        <v>17</v>
      </c>
      <c r="E114" s="2"/>
      <c r="F114" s="2"/>
      <c r="G114" s="2"/>
      <c r="H114" s="2"/>
    </row>
    <row r="115" spans="1:8" ht="18" customHeight="1">
      <c r="A115" s="28" t="s">
        <v>38</v>
      </c>
      <c r="B115" s="25" t="s">
        <v>81</v>
      </c>
      <c r="C115" s="22" t="s">
        <v>99</v>
      </c>
      <c r="D115" s="2" t="s">
        <v>13</v>
      </c>
      <c r="E115" s="2">
        <f>E116+E117+E118</f>
        <v>32170.3</v>
      </c>
      <c r="F115" s="17">
        <f t="shared" ref="F115:G115" si="17">F116+F117+F118</f>
        <v>7309.1</v>
      </c>
      <c r="G115" s="2">
        <f t="shared" si="17"/>
        <v>7309.1</v>
      </c>
      <c r="H115" s="2"/>
    </row>
    <row r="116" spans="1:8">
      <c r="A116" s="29"/>
      <c r="B116" s="26"/>
      <c r="C116" s="23"/>
      <c r="D116" s="2" t="s">
        <v>14</v>
      </c>
      <c r="E116" s="2"/>
      <c r="F116" s="2"/>
      <c r="G116" s="2"/>
      <c r="H116" s="2"/>
    </row>
    <row r="117" spans="1:8">
      <c r="A117" s="29"/>
      <c r="B117" s="26"/>
      <c r="C117" s="23"/>
      <c r="D117" s="2" t="s">
        <v>15</v>
      </c>
      <c r="E117" s="2"/>
      <c r="F117" s="2"/>
      <c r="G117" s="2"/>
      <c r="H117" s="2"/>
    </row>
    <row r="118" spans="1:8">
      <c r="A118" s="29"/>
      <c r="B118" s="26"/>
      <c r="C118" s="23"/>
      <c r="D118" s="2" t="s">
        <v>16</v>
      </c>
      <c r="E118" s="2">
        <v>32170.3</v>
      </c>
      <c r="F118" s="2">
        <v>7309.1</v>
      </c>
      <c r="G118" s="2">
        <v>7309.1</v>
      </c>
      <c r="H118" s="2"/>
    </row>
    <row r="119" spans="1:8" ht="81" customHeight="1">
      <c r="A119" s="30"/>
      <c r="B119" s="27"/>
      <c r="C119" s="24"/>
      <c r="D119" s="4" t="s">
        <v>17</v>
      </c>
      <c r="E119" s="2"/>
      <c r="F119" s="2"/>
      <c r="G119" s="2"/>
      <c r="H119" s="2"/>
    </row>
    <row r="120" spans="1:8" ht="18" customHeight="1">
      <c r="A120" s="19" t="s">
        <v>39</v>
      </c>
      <c r="B120" s="20" t="s">
        <v>69</v>
      </c>
      <c r="C120" s="22" t="s">
        <v>99</v>
      </c>
      <c r="D120" s="2" t="s">
        <v>13</v>
      </c>
      <c r="E120" s="2">
        <f>E122+E123</f>
        <v>245.9</v>
      </c>
      <c r="F120" s="2">
        <f t="shared" ref="F120:G120" si="18">F122+F123</f>
        <v>41.7</v>
      </c>
      <c r="G120" s="2">
        <f t="shared" si="18"/>
        <v>41.7</v>
      </c>
      <c r="H120" s="2"/>
    </row>
    <row r="121" spans="1:8">
      <c r="A121" s="19"/>
      <c r="B121" s="20"/>
      <c r="C121" s="23"/>
      <c r="D121" s="2" t="s">
        <v>14</v>
      </c>
      <c r="E121" s="2"/>
      <c r="F121" s="2"/>
      <c r="G121" s="2"/>
      <c r="H121" s="2"/>
    </row>
    <row r="122" spans="1:8">
      <c r="A122" s="19"/>
      <c r="B122" s="20"/>
      <c r="C122" s="23"/>
      <c r="D122" s="2" t="s">
        <v>15</v>
      </c>
      <c r="E122" s="2"/>
      <c r="F122" s="2"/>
      <c r="G122" s="2"/>
      <c r="H122" s="2"/>
    </row>
    <row r="123" spans="1:8">
      <c r="A123" s="19"/>
      <c r="B123" s="20"/>
      <c r="C123" s="23"/>
      <c r="D123" s="2" t="s">
        <v>16</v>
      </c>
      <c r="E123" s="2">
        <v>245.9</v>
      </c>
      <c r="F123" s="2">
        <v>41.7</v>
      </c>
      <c r="G123" s="2">
        <v>41.7</v>
      </c>
      <c r="H123" s="2"/>
    </row>
    <row r="124" spans="1:8" ht="36.75" customHeight="1">
      <c r="A124" s="19"/>
      <c r="B124" s="20"/>
      <c r="C124" s="24"/>
      <c r="D124" s="15" t="s">
        <v>17</v>
      </c>
      <c r="E124" s="2"/>
      <c r="F124" s="2"/>
      <c r="G124" s="2"/>
      <c r="H124" s="2"/>
    </row>
    <row r="125" spans="1:8" ht="18" customHeight="1">
      <c r="A125" s="19" t="s">
        <v>40</v>
      </c>
      <c r="B125" s="20" t="s">
        <v>82</v>
      </c>
      <c r="C125" s="31" t="s">
        <v>102</v>
      </c>
      <c r="D125" s="2" t="s">
        <v>13</v>
      </c>
      <c r="E125" s="2">
        <f>E127+E128</f>
        <v>6174.6</v>
      </c>
      <c r="F125" s="2">
        <f t="shared" ref="F125:G125" si="19">F127+F128</f>
        <v>1444.6</v>
      </c>
      <c r="G125" s="2">
        <f t="shared" si="19"/>
        <v>1444.6</v>
      </c>
      <c r="H125" s="2"/>
    </row>
    <row r="126" spans="1:8">
      <c r="A126" s="19"/>
      <c r="B126" s="20"/>
      <c r="C126" s="31"/>
      <c r="D126" s="2" t="s">
        <v>14</v>
      </c>
      <c r="E126" s="2"/>
      <c r="F126" s="2"/>
      <c r="G126" s="2"/>
      <c r="H126" s="2"/>
    </row>
    <row r="127" spans="1:8">
      <c r="A127" s="19"/>
      <c r="B127" s="20"/>
      <c r="C127" s="31"/>
      <c r="D127" s="2" t="s">
        <v>15</v>
      </c>
      <c r="E127" s="2"/>
      <c r="F127" s="2"/>
      <c r="G127" s="2"/>
      <c r="H127" s="2"/>
    </row>
    <row r="128" spans="1:8">
      <c r="A128" s="19"/>
      <c r="B128" s="20"/>
      <c r="C128" s="31"/>
      <c r="D128" s="2" t="s">
        <v>16</v>
      </c>
      <c r="E128" s="2">
        <v>6174.6</v>
      </c>
      <c r="F128" s="2">
        <v>1444.6</v>
      </c>
      <c r="G128" s="2">
        <v>1444.6</v>
      </c>
      <c r="H128" s="2"/>
    </row>
    <row r="129" spans="1:8" ht="39" customHeight="1">
      <c r="A129" s="19"/>
      <c r="B129" s="20"/>
      <c r="C129" s="31"/>
      <c r="D129" s="4" t="s">
        <v>17</v>
      </c>
      <c r="E129" s="2"/>
      <c r="F129" s="2"/>
      <c r="G129" s="2"/>
      <c r="H129" s="2"/>
    </row>
    <row r="130" spans="1:8" ht="18" customHeight="1">
      <c r="A130" s="19" t="s">
        <v>41</v>
      </c>
      <c r="B130" s="20" t="s">
        <v>67</v>
      </c>
      <c r="C130" s="21" t="s">
        <v>99</v>
      </c>
      <c r="D130" s="2" t="s">
        <v>13</v>
      </c>
      <c r="E130" s="2">
        <f>E132+E131+E133</f>
        <v>93.3</v>
      </c>
      <c r="F130" s="2">
        <f t="shared" ref="F130:G130" si="20">F132+F131+F133</f>
        <v>0</v>
      </c>
      <c r="G130" s="2">
        <f t="shared" si="20"/>
        <v>0</v>
      </c>
      <c r="H130" s="2"/>
    </row>
    <row r="131" spans="1:8">
      <c r="A131" s="19"/>
      <c r="B131" s="20"/>
      <c r="C131" s="21"/>
      <c r="D131" s="2" t="s">
        <v>14</v>
      </c>
      <c r="E131" s="2"/>
      <c r="F131" s="2"/>
      <c r="G131" s="2"/>
      <c r="H131" s="2"/>
    </row>
    <row r="132" spans="1:8">
      <c r="A132" s="19"/>
      <c r="B132" s="20"/>
      <c r="C132" s="21"/>
      <c r="D132" s="2" t="s">
        <v>15</v>
      </c>
      <c r="E132" s="2">
        <v>93.3</v>
      </c>
      <c r="F132" s="2">
        <v>0</v>
      </c>
      <c r="G132" s="2">
        <v>0</v>
      </c>
      <c r="H132" s="2"/>
    </row>
    <row r="133" spans="1:8">
      <c r="A133" s="19"/>
      <c r="B133" s="20"/>
      <c r="C133" s="21"/>
      <c r="D133" s="2" t="s">
        <v>16</v>
      </c>
      <c r="E133" s="2"/>
      <c r="F133" s="2"/>
      <c r="G133" s="10"/>
      <c r="H133" s="2"/>
    </row>
    <row r="134" spans="1:8" ht="39.6" customHeight="1">
      <c r="A134" s="19"/>
      <c r="B134" s="20"/>
      <c r="C134" s="21"/>
      <c r="D134" s="4" t="s">
        <v>17</v>
      </c>
      <c r="E134" s="2"/>
      <c r="F134" s="2"/>
      <c r="G134" s="2"/>
      <c r="H134" s="2"/>
    </row>
    <row r="135" spans="1:8" ht="18" customHeight="1">
      <c r="A135" s="19" t="s">
        <v>42</v>
      </c>
      <c r="B135" s="20" t="s">
        <v>69</v>
      </c>
      <c r="C135" s="21" t="s">
        <v>99</v>
      </c>
      <c r="D135" s="2" t="s">
        <v>13</v>
      </c>
      <c r="E135" s="2">
        <f>E137+E136+E138</f>
        <v>40</v>
      </c>
      <c r="F135" s="2">
        <f t="shared" ref="F135:G135" si="21">F137+F136+F138</f>
        <v>0</v>
      </c>
      <c r="G135" s="2">
        <f t="shared" si="21"/>
        <v>0</v>
      </c>
      <c r="H135" s="2"/>
    </row>
    <row r="136" spans="1:8">
      <c r="A136" s="19"/>
      <c r="B136" s="20"/>
      <c r="C136" s="21"/>
      <c r="D136" s="2" t="s">
        <v>14</v>
      </c>
      <c r="E136" s="2"/>
      <c r="F136" s="2"/>
      <c r="G136" s="2"/>
      <c r="H136" s="2"/>
    </row>
    <row r="137" spans="1:8">
      <c r="A137" s="19"/>
      <c r="B137" s="20"/>
      <c r="C137" s="21"/>
      <c r="D137" s="2" t="s">
        <v>15</v>
      </c>
      <c r="E137" s="2"/>
      <c r="F137" s="2"/>
      <c r="G137" s="11"/>
      <c r="H137" s="2"/>
    </row>
    <row r="138" spans="1:8">
      <c r="A138" s="19"/>
      <c r="B138" s="20"/>
      <c r="C138" s="21"/>
      <c r="D138" s="2" t="s">
        <v>16</v>
      </c>
      <c r="E138" s="2">
        <v>40</v>
      </c>
      <c r="F138" s="2">
        <v>0</v>
      </c>
      <c r="G138" s="2">
        <v>0</v>
      </c>
      <c r="H138" s="2"/>
    </row>
    <row r="139" spans="1:8" ht="32.450000000000003" customHeight="1">
      <c r="A139" s="19"/>
      <c r="B139" s="20"/>
      <c r="C139" s="21"/>
      <c r="D139" s="4" t="s">
        <v>17</v>
      </c>
      <c r="E139" s="2"/>
      <c r="F139" s="2"/>
      <c r="G139" s="2"/>
      <c r="H139" s="2"/>
    </row>
    <row r="140" spans="1:8" ht="18" customHeight="1">
      <c r="A140" s="19" t="s">
        <v>43</v>
      </c>
      <c r="B140" s="20" t="s">
        <v>83</v>
      </c>
      <c r="C140" s="21" t="s">
        <v>99</v>
      </c>
      <c r="D140" s="2" t="s">
        <v>13</v>
      </c>
      <c r="E140" s="2">
        <f>E142+E143</f>
        <v>160.1</v>
      </c>
      <c r="F140" s="2">
        <f t="shared" ref="F140:G140" si="22">F142+F143</f>
        <v>0</v>
      </c>
      <c r="G140" s="2">
        <f t="shared" si="22"/>
        <v>0</v>
      </c>
      <c r="H140" s="2"/>
    </row>
    <row r="141" spans="1:8">
      <c r="A141" s="19"/>
      <c r="B141" s="20"/>
      <c r="C141" s="21"/>
      <c r="D141" s="2" t="s">
        <v>14</v>
      </c>
      <c r="E141" s="2"/>
      <c r="F141" s="2"/>
      <c r="G141" s="2"/>
      <c r="H141" s="2"/>
    </row>
    <row r="142" spans="1:8">
      <c r="A142" s="19"/>
      <c r="B142" s="20"/>
      <c r="C142" s="21"/>
      <c r="D142" s="2" t="s">
        <v>15</v>
      </c>
      <c r="E142" s="2"/>
      <c r="F142" s="2">
        <v>0</v>
      </c>
      <c r="G142" s="2"/>
      <c r="H142" s="2"/>
    </row>
    <row r="143" spans="1:8">
      <c r="A143" s="19"/>
      <c r="B143" s="20"/>
      <c r="C143" s="21"/>
      <c r="D143" s="2" t="s">
        <v>16</v>
      </c>
      <c r="E143" s="2">
        <v>160.1</v>
      </c>
      <c r="F143" s="2">
        <v>0</v>
      </c>
      <c r="G143" s="2">
        <v>0</v>
      </c>
      <c r="H143" s="2"/>
    </row>
    <row r="144" spans="1:8" ht="36.6" customHeight="1">
      <c r="A144" s="19"/>
      <c r="B144" s="20"/>
      <c r="C144" s="21"/>
      <c r="D144" s="4" t="s">
        <v>17</v>
      </c>
      <c r="E144" s="2"/>
      <c r="F144" s="2"/>
      <c r="G144" s="2"/>
      <c r="H144" s="2"/>
    </row>
    <row r="145" spans="1:8" ht="18" customHeight="1">
      <c r="A145" s="19" t="s">
        <v>44</v>
      </c>
      <c r="B145" s="20" t="s">
        <v>84</v>
      </c>
      <c r="C145" s="21" t="s">
        <v>99</v>
      </c>
      <c r="D145" s="2" t="s">
        <v>13</v>
      </c>
      <c r="E145" s="2">
        <f>E147</f>
        <v>781.2</v>
      </c>
      <c r="F145" s="2">
        <f t="shared" ref="F145:G145" si="23">F147</f>
        <v>195.3</v>
      </c>
      <c r="G145" s="2">
        <f t="shared" si="23"/>
        <v>195.3</v>
      </c>
      <c r="H145" s="2"/>
    </row>
    <row r="146" spans="1:8">
      <c r="A146" s="19"/>
      <c r="B146" s="20"/>
      <c r="C146" s="21"/>
      <c r="D146" s="2" t="s">
        <v>14</v>
      </c>
      <c r="E146" s="2"/>
      <c r="F146" s="2"/>
      <c r="G146" s="2"/>
      <c r="H146" s="2"/>
    </row>
    <row r="147" spans="1:8">
      <c r="A147" s="19"/>
      <c r="B147" s="20"/>
      <c r="C147" s="21"/>
      <c r="D147" s="2" t="s">
        <v>15</v>
      </c>
      <c r="E147" s="2">
        <v>781.2</v>
      </c>
      <c r="F147" s="2">
        <v>195.3</v>
      </c>
      <c r="G147" s="2">
        <v>195.3</v>
      </c>
      <c r="H147" s="2"/>
    </row>
    <row r="148" spans="1:8">
      <c r="A148" s="19"/>
      <c r="B148" s="20"/>
      <c r="C148" s="21"/>
      <c r="D148" s="2" t="s">
        <v>16</v>
      </c>
      <c r="E148" s="2"/>
      <c r="F148" s="2"/>
      <c r="G148" s="2"/>
      <c r="H148" s="2"/>
    </row>
    <row r="149" spans="1:8" ht="33" customHeight="1">
      <c r="A149" s="19"/>
      <c r="B149" s="20"/>
      <c r="C149" s="21"/>
      <c r="D149" s="4" t="s">
        <v>17</v>
      </c>
      <c r="E149" s="2"/>
      <c r="F149" s="2"/>
      <c r="G149" s="2"/>
      <c r="H149" s="2"/>
    </row>
    <row r="150" spans="1:8">
      <c r="A150" s="19" t="s">
        <v>45</v>
      </c>
      <c r="B150" s="20" t="s">
        <v>54</v>
      </c>
      <c r="C150" s="21" t="s">
        <v>99</v>
      </c>
      <c r="D150" s="2" t="s">
        <v>13</v>
      </c>
      <c r="E150" s="2">
        <f>E152+E151+E153</f>
        <v>2275.9</v>
      </c>
      <c r="F150" s="2">
        <f t="shared" ref="F150:G150" si="24">F152+F151+F153</f>
        <v>578.9</v>
      </c>
      <c r="G150" s="2">
        <f t="shared" si="24"/>
        <v>578.9</v>
      </c>
      <c r="H150" s="2"/>
    </row>
    <row r="151" spans="1:8">
      <c r="A151" s="19"/>
      <c r="B151" s="20"/>
      <c r="C151" s="21"/>
      <c r="D151" s="2" t="s">
        <v>14</v>
      </c>
      <c r="E151" s="2">
        <v>2252.9</v>
      </c>
      <c r="F151" s="2">
        <v>574.9</v>
      </c>
      <c r="G151" s="2">
        <v>574.9</v>
      </c>
      <c r="H151" s="2"/>
    </row>
    <row r="152" spans="1:8">
      <c r="A152" s="19"/>
      <c r="B152" s="20"/>
      <c r="C152" s="21"/>
      <c r="D152" s="2" t="s">
        <v>15</v>
      </c>
      <c r="E152" s="2">
        <v>12</v>
      </c>
      <c r="F152" s="2">
        <v>2</v>
      </c>
      <c r="G152" s="2">
        <v>2</v>
      </c>
      <c r="H152" s="2"/>
    </row>
    <row r="153" spans="1:8">
      <c r="A153" s="19"/>
      <c r="B153" s="20"/>
      <c r="C153" s="21"/>
      <c r="D153" s="2" t="s">
        <v>16</v>
      </c>
      <c r="E153" s="2">
        <v>11</v>
      </c>
      <c r="F153" s="2">
        <v>2</v>
      </c>
      <c r="G153" s="2">
        <v>2</v>
      </c>
      <c r="H153" s="2"/>
    </row>
    <row r="154" spans="1:8" ht="30">
      <c r="A154" s="19"/>
      <c r="B154" s="20"/>
      <c r="C154" s="21"/>
      <c r="D154" s="4" t="s">
        <v>17</v>
      </c>
      <c r="E154" s="2"/>
      <c r="F154" s="2"/>
      <c r="G154" s="2"/>
      <c r="H154" s="2"/>
    </row>
    <row r="155" spans="1:8">
      <c r="A155" s="19" t="s">
        <v>55</v>
      </c>
      <c r="B155" s="20" t="s">
        <v>85</v>
      </c>
      <c r="C155" s="21" t="s">
        <v>99</v>
      </c>
      <c r="D155" s="2" t="s">
        <v>13</v>
      </c>
      <c r="E155" s="2">
        <f>E157+E156</f>
        <v>43903.4</v>
      </c>
      <c r="F155" s="2">
        <f t="shared" ref="F155:G155" si="25">F157+F156</f>
        <v>10819.5</v>
      </c>
      <c r="G155" s="2">
        <f t="shared" si="25"/>
        <v>10819.5</v>
      </c>
      <c r="H155" s="2"/>
    </row>
    <row r="156" spans="1:8">
      <c r="A156" s="19"/>
      <c r="B156" s="20"/>
      <c r="C156" s="21"/>
      <c r="D156" s="2" t="s">
        <v>14</v>
      </c>
      <c r="E156" s="2">
        <v>43903.4</v>
      </c>
      <c r="F156" s="2">
        <v>10819.5</v>
      </c>
      <c r="G156" s="2">
        <v>10819.5</v>
      </c>
      <c r="H156" s="2"/>
    </row>
    <row r="157" spans="1:8">
      <c r="A157" s="19"/>
      <c r="B157" s="20"/>
      <c r="C157" s="21"/>
      <c r="D157" s="2" t="s">
        <v>15</v>
      </c>
      <c r="E157" s="2"/>
      <c r="F157" s="2"/>
      <c r="G157" s="2"/>
      <c r="H157" s="2"/>
    </row>
    <row r="158" spans="1:8">
      <c r="A158" s="19"/>
      <c r="B158" s="20"/>
      <c r="C158" s="21"/>
      <c r="D158" s="2" t="s">
        <v>16</v>
      </c>
      <c r="E158" s="2"/>
      <c r="F158" s="2"/>
      <c r="G158" s="2"/>
      <c r="H158" s="2"/>
    </row>
    <row r="159" spans="1:8" ht="30">
      <c r="A159" s="19"/>
      <c r="B159" s="20"/>
      <c r="C159" s="21"/>
      <c r="D159" s="4" t="s">
        <v>17</v>
      </c>
      <c r="E159" s="2"/>
      <c r="F159" s="2"/>
      <c r="G159" s="2"/>
      <c r="H159" s="2"/>
    </row>
    <row r="160" spans="1:8">
      <c r="A160" s="19" t="s">
        <v>56</v>
      </c>
      <c r="B160" s="20" t="s">
        <v>86</v>
      </c>
      <c r="C160" s="21" t="s">
        <v>99</v>
      </c>
      <c r="D160" s="2" t="s">
        <v>13</v>
      </c>
      <c r="E160" s="2">
        <f>E162</f>
        <v>211.5</v>
      </c>
      <c r="F160" s="2">
        <f t="shared" ref="F160:G160" si="26">F162</f>
        <v>76.400000000000006</v>
      </c>
      <c r="G160" s="2">
        <f t="shared" si="26"/>
        <v>76.400000000000006</v>
      </c>
      <c r="H160" s="2"/>
    </row>
    <row r="161" spans="1:8">
      <c r="A161" s="19"/>
      <c r="B161" s="20"/>
      <c r="C161" s="21"/>
      <c r="D161" s="2" t="s">
        <v>14</v>
      </c>
      <c r="E161" s="2"/>
      <c r="F161" s="2"/>
      <c r="G161" s="2"/>
      <c r="H161" s="2"/>
    </row>
    <row r="162" spans="1:8">
      <c r="A162" s="19"/>
      <c r="B162" s="20"/>
      <c r="C162" s="21"/>
      <c r="D162" s="2" t="s">
        <v>15</v>
      </c>
      <c r="E162" s="2">
        <v>211.5</v>
      </c>
      <c r="F162" s="2">
        <v>76.400000000000006</v>
      </c>
      <c r="G162" s="2">
        <v>76.400000000000006</v>
      </c>
      <c r="H162" s="2"/>
    </row>
    <row r="163" spans="1:8">
      <c r="A163" s="19"/>
      <c r="B163" s="20"/>
      <c r="C163" s="21"/>
      <c r="D163" s="2" t="s">
        <v>16</v>
      </c>
      <c r="E163" s="2"/>
      <c r="F163" s="2"/>
      <c r="G163" s="2"/>
      <c r="H163" s="2"/>
    </row>
    <row r="164" spans="1:8" ht="30">
      <c r="A164" s="19"/>
      <c r="B164" s="20"/>
      <c r="C164" s="21"/>
      <c r="D164" s="4" t="s">
        <v>17</v>
      </c>
      <c r="E164" s="2"/>
      <c r="F164" s="2"/>
      <c r="G164" s="2"/>
      <c r="H164" s="2"/>
    </row>
    <row r="165" spans="1:8">
      <c r="A165" s="18" t="s">
        <v>57</v>
      </c>
      <c r="B165" s="20" t="s">
        <v>87</v>
      </c>
      <c r="C165" s="21" t="s">
        <v>99</v>
      </c>
      <c r="D165" s="2" t="s">
        <v>13</v>
      </c>
      <c r="E165" s="2">
        <f>E167</f>
        <v>167030.5</v>
      </c>
      <c r="F165" s="2">
        <f t="shared" ref="F165:G165" si="27">F167</f>
        <v>43761.599999999999</v>
      </c>
      <c r="G165" s="2">
        <f t="shared" si="27"/>
        <v>43761.599999999999</v>
      </c>
      <c r="H165" s="2"/>
    </row>
    <row r="166" spans="1:8">
      <c r="A166" s="19"/>
      <c r="B166" s="20"/>
      <c r="C166" s="21"/>
      <c r="D166" s="2" t="s">
        <v>14</v>
      </c>
      <c r="E166" s="2"/>
      <c r="F166" s="2"/>
      <c r="G166" s="2"/>
      <c r="H166" s="2"/>
    </row>
    <row r="167" spans="1:8">
      <c r="A167" s="19"/>
      <c r="B167" s="20"/>
      <c r="C167" s="21"/>
      <c r="D167" s="2" t="s">
        <v>15</v>
      </c>
      <c r="E167" s="2">
        <v>167030.5</v>
      </c>
      <c r="F167" s="13">
        <v>43761.599999999999</v>
      </c>
      <c r="G167" s="2">
        <v>43761.599999999999</v>
      </c>
      <c r="H167" s="2"/>
    </row>
    <row r="168" spans="1:8">
      <c r="A168" s="19"/>
      <c r="B168" s="20"/>
      <c r="C168" s="21"/>
      <c r="D168" s="2" t="s">
        <v>16</v>
      </c>
      <c r="E168" s="2"/>
      <c r="F168" s="2"/>
      <c r="G168" s="2"/>
      <c r="H168" s="2"/>
    </row>
    <row r="169" spans="1:8" ht="30">
      <c r="A169" s="19"/>
      <c r="B169" s="20"/>
      <c r="C169" s="21"/>
      <c r="D169" s="4" t="s">
        <v>17</v>
      </c>
      <c r="E169" s="2"/>
      <c r="F169" s="2"/>
      <c r="G169" s="2"/>
      <c r="H169" s="2"/>
    </row>
    <row r="170" spans="1:8">
      <c r="A170" s="18" t="s">
        <v>58</v>
      </c>
      <c r="B170" s="20" t="s">
        <v>88</v>
      </c>
      <c r="C170" s="21" t="s">
        <v>99</v>
      </c>
      <c r="D170" s="2" t="s">
        <v>13</v>
      </c>
      <c r="E170" s="2">
        <f>E172+E171</f>
        <v>107.5</v>
      </c>
      <c r="F170" s="2">
        <f t="shared" ref="F170:G170" si="28">F172+F171</f>
        <v>0</v>
      </c>
      <c r="G170" s="2">
        <f t="shared" si="28"/>
        <v>0</v>
      </c>
      <c r="H170" s="2"/>
    </row>
    <row r="171" spans="1:8">
      <c r="A171" s="19"/>
      <c r="B171" s="20"/>
      <c r="C171" s="21"/>
      <c r="D171" s="2" t="s">
        <v>14</v>
      </c>
      <c r="E171" s="2"/>
      <c r="F171" s="2"/>
      <c r="G171" s="2"/>
      <c r="H171" s="2"/>
    </row>
    <row r="172" spans="1:8">
      <c r="A172" s="19"/>
      <c r="B172" s="20"/>
      <c r="C172" s="21"/>
      <c r="D172" s="2" t="s">
        <v>15</v>
      </c>
      <c r="E172" s="2">
        <v>107.5</v>
      </c>
      <c r="F172" s="2">
        <v>0</v>
      </c>
      <c r="G172" s="2">
        <v>0</v>
      </c>
      <c r="H172" s="2"/>
    </row>
    <row r="173" spans="1:8">
      <c r="A173" s="19"/>
      <c r="B173" s="20"/>
      <c r="C173" s="21"/>
      <c r="D173" s="2" t="s">
        <v>16</v>
      </c>
      <c r="E173" s="2"/>
      <c r="F173" s="2"/>
      <c r="G173" s="2"/>
      <c r="H173" s="2"/>
    </row>
    <row r="174" spans="1:8" ht="30">
      <c r="A174" s="19"/>
      <c r="B174" s="20"/>
      <c r="C174" s="21"/>
      <c r="D174" s="4" t="s">
        <v>17</v>
      </c>
      <c r="E174" s="2"/>
      <c r="F174" s="2"/>
      <c r="G174" s="2"/>
      <c r="H174" s="2"/>
    </row>
    <row r="175" spans="1:8" ht="15" customHeight="1">
      <c r="A175" s="18" t="s">
        <v>59</v>
      </c>
      <c r="B175" s="20" t="s">
        <v>64</v>
      </c>
      <c r="C175" s="21" t="s">
        <v>99</v>
      </c>
      <c r="D175" s="2" t="s">
        <v>13</v>
      </c>
      <c r="E175" s="2">
        <f>E177</f>
        <v>17496.5</v>
      </c>
      <c r="F175" s="2">
        <f t="shared" ref="F175:G175" si="29">F177</f>
        <v>11470.9</v>
      </c>
      <c r="G175" s="2">
        <f t="shared" si="29"/>
        <v>11470.9</v>
      </c>
      <c r="H175" s="2"/>
    </row>
    <row r="176" spans="1:8">
      <c r="A176" s="19"/>
      <c r="B176" s="20"/>
      <c r="C176" s="21"/>
      <c r="D176" s="2" t="s">
        <v>14</v>
      </c>
      <c r="E176" s="2"/>
      <c r="F176" s="2"/>
      <c r="G176" s="2"/>
      <c r="H176" s="2"/>
    </row>
    <row r="177" spans="1:8">
      <c r="A177" s="19"/>
      <c r="B177" s="20"/>
      <c r="C177" s="21"/>
      <c r="D177" s="2" t="s">
        <v>15</v>
      </c>
      <c r="E177" s="2">
        <v>17496.5</v>
      </c>
      <c r="F177" s="2">
        <v>11470.9</v>
      </c>
      <c r="G177" s="2">
        <v>11470.9</v>
      </c>
      <c r="H177" s="2"/>
    </row>
    <row r="178" spans="1:8">
      <c r="A178" s="19"/>
      <c r="B178" s="20"/>
      <c r="C178" s="21"/>
      <c r="D178" s="2" t="s">
        <v>16</v>
      </c>
      <c r="E178" s="2"/>
      <c r="F178" s="2"/>
      <c r="G178" s="2"/>
      <c r="H178" s="2"/>
    </row>
    <row r="179" spans="1:8" ht="30">
      <c r="A179" s="19"/>
      <c r="B179" s="20"/>
      <c r="C179" s="21"/>
      <c r="D179" s="4" t="s">
        <v>17</v>
      </c>
      <c r="E179" s="2"/>
      <c r="F179" s="2"/>
      <c r="G179" s="2"/>
      <c r="H179" s="2"/>
    </row>
    <row r="180" spans="1:8">
      <c r="A180" s="18" t="s">
        <v>60</v>
      </c>
      <c r="B180" s="20" t="s">
        <v>87</v>
      </c>
      <c r="C180" s="21" t="s">
        <v>99</v>
      </c>
      <c r="D180" s="2" t="s">
        <v>13</v>
      </c>
      <c r="E180" s="2">
        <f>E182</f>
        <v>442121</v>
      </c>
      <c r="F180" s="2">
        <f t="shared" ref="F180:G180" si="30">F182</f>
        <v>115665</v>
      </c>
      <c r="G180" s="2">
        <f t="shared" si="30"/>
        <v>115665</v>
      </c>
      <c r="H180" s="2"/>
    </row>
    <row r="181" spans="1:8">
      <c r="A181" s="19"/>
      <c r="B181" s="20"/>
      <c r="C181" s="21"/>
      <c r="D181" s="2" t="s">
        <v>14</v>
      </c>
      <c r="E181" s="2"/>
      <c r="F181" s="2"/>
      <c r="G181" s="2"/>
      <c r="H181" s="2"/>
    </row>
    <row r="182" spans="1:8">
      <c r="A182" s="19"/>
      <c r="B182" s="20"/>
      <c r="C182" s="21"/>
      <c r="D182" s="2" t="s">
        <v>15</v>
      </c>
      <c r="E182" s="2">
        <v>442121</v>
      </c>
      <c r="F182" s="2">
        <v>115665</v>
      </c>
      <c r="G182" s="2">
        <v>115665</v>
      </c>
      <c r="H182" s="2"/>
    </row>
    <row r="183" spans="1:8">
      <c r="A183" s="19"/>
      <c r="B183" s="20"/>
      <c r="C183" s="21"/>
      <c r="D183" s="2" t="s">
        <v>16</v>
      </c>
      <c r="E183" s="2"/>
      <c r="F183" s="2"/>
      <c r="G183" s="2"/>
      <c r="H183" s="2"/>
    </row>
    <row r="184" spans="1:8" ht="30">
      <c r="A184" s="19"/>
      <c r="B184" s="20"/>
      <c r="C184" s="21"/>
      <c r="D184" s="4" t="s">
        <v>17</v>
      </c>
      <c r="E184" s="2"/>
      <c r="F184" s="2"/>
      <c r="G184" s="2"/>
      <c r="H184" s="2"/>
    </row>
    <row r="185" spans="1:8">
      <c r="A185" s="18" t="s">
        <v>61</v>
      </c>
      <c r="B185" s="20" t="s">
        <v>89</v>
      </c>
      <c r="C185" s="21" t="s">
        <v>99</v>
      </c>
      <c r="D185" s="2" t="s">
        <v>13</v>
      </c>
      <c r="E185" s="2">
        <f>E187+E188</f>
        <v>1434.8</v>
      </c>
      <c r="F185" s="2">
        <f t="shared" ref="F185:G185" si="31">F187+F188</f>
        <v>0</v>
      </c>
      <c r="G185" s="2">
        <f t="shared" si="31"/>
        <v>0</v>
      </c>
      <c r="H185" s="2"/>
    </row>
    <row r="186" spans="1:8">
      <c r="A186" s="19"/>
      <c r="B186" s="20"/>
      <c r="C186" s="21"/>
      <c r="D186" s="2" t="s">
        <v>14</v>
      </c>
      <c r="E186" s="2"/>
      <c r="F186" s="2"/>
      <c r="G186" s="2"/>
      <c r="H186" s="2"/>
    </row>
    <row r="187" spans="1:8">
      <c r="A187" s="19"/>
      <c r="B187" s="20"/>
      <c r="C187" s="21"/>
      <c r="D187" s="2" t="s">
        <v>15</v>
      </c>
      <c r="E187" s="2">
        <v>1434.8</v>
      </c>
      <c r="F187" s="2">
        <v>0</v>
      </c>
      <c r="G187" s="2">
        <v>0</v>
      </c>
      <c r="H187" s="2"/>
    </row>
    <row r="188" spans="1:8">
      <c r="A188" s="19"/>
      <c r="B188" s="20"/>
      <c r="C188" s="21"/>
      <c r="D188" s="2" t="s">
        <v>16</v>
      </c>
      <c r="E188" s="2"/>
      <c r="F188" s="2">
        <v>0</v>
      </c>
      <c r="G188" s="2"/>
      <c r="H188" s="2"/>
    </row>
    <row r="189" spans="1:8" ht="30">
      <c r="A189" s="19"/>
      <c r="B189" s="20"/>
      <c r="C189" s="21"/>
      <c r="D189" s="4" t="s">
        <v>17</v>
      </c>
      <c r="E189" s="2"/>
      <c r="F189" s="2"/>
      <c r="G189" s="2"/>
      <c r="H189" s="2"/>
    </row>
    <row r="190" spans="1:8">
      <c r="A190" s="18" t="s">
        <v>62</v>
      </c>
      <c r="B190" s="20" t="s">
        <v>90</v>
      </c>
      <c r="C190" s="21" t="s">
        <v>99</v>
      </c>
      <c r="D190" s="2" t="s">
        <v>13</v>
      </c>
      <c r="E190" s="2">
        <f>E192</f>
        <v>36.9</v>
      </c>
      <c r="F190" s="2">
        <f t="shared" ref="F190:G190" si="32">F192</f>
        <v>0</v>
      </c>
      <c r="G190" s="2">
        <f t="shared" si="32"/>
        <v>0</v>
      </c>
      <c r="H190" s="2"/>
    </row>
    <row r="191" spans="1:8">
      <c r="A191" s="19"/>
      <c r="B191" s="20"/>
      <c r="C191" s="21"/>
      <c r="D191" s="2" t="s">
        <v>14</v>
      </c>
      <c r="E191" s="2"/>
      <c r="F191" s="2"/>
      <c r="G191" s="2"/>
      <c r="H191" s="2"/>
    </row>
    <row r="192" spans="1:8">
      <c r="A192" s="19"/>
      <c r="B192" s="20"/>
      <c r="C192" s="21"/>
      <c r="D192" s="2" t="s">
        <v>15</v>
      </c>
      <c r="E192" s="2">
        <v>36.9</v>
      </c>
      <c r="F192" s="2">
        <v>0</v>
      </c>
      <c r="G192" s="2">
        <v>0</v>
      </c>
      <c r="H192" s="2"/>
    </row>
    <row r="193" spans="1:8">
      <c r="A193" s="19"/>
      <c r="B193" s="20"/>
      <c r="C193" s="21"/>
      <c r="D193" s="2" t="s">
        <v>16</v>
      </c>
      <c r="E193" s="2"/>
      <c r="F193" s="2"/>
      <c r="G193" s="2"/>
      <c r="H193" s="2"/>
    </row>
    <row r="194" spans="1:8" ht="30">
      <c r="A194" s="19"/>
      <c r="B194" s="20"/>
      <c r="C194" s="21"/>
      <c r="D194" s="4" t="s">
        <v>17</v>
      </c>
      <c r="E194" s="2"/>
      <c r="F194" s="2"/>
      <c r="G194" s="2"/>
      <c r="H194" s="2"/>
    </row>
    <row r="195" spans="1:8">
      <c r="A195" s="18" t="s">
        <v>63</v>
      </c>
      <c r="B195" s="20" t="s">
        <v>91</v>
      </c>
      <c r="C195" s="21" t="s">
        <v>99</v>
      </c>
      <c r="D195" s="2" t="s">
        <v>13</v>
      </c>
      <c r="E195" s="2">
        <f>E197+E198</f>
        <v>124</v>
      </c>
      <c r="F195" s="2">
        <f t="shared" ref="F195:G195" si="33">F197+F198</f>
        <v>9.1</v>
      </c>
      <c r="G195" s="2">
        <f t="shared" si="33"/>
        <v>9.1</v>
      </c>
      <c r="H195" s="2"/>
    </row>
    <row r="196" spans="1:8">
      <c r="A196" s="19"/>
      <c r="B196" s="20"/>
      <c r="C196" s="21"/>
      <c r="D196" s="2" t="s">
        <v>14</v>
      </c>
      <c r="E196" s="2"/>
      <c r="F196" s="2"/>
      <c r="G196" s="2"/>
      <c r="H196" s="2"/>
    </row>
    <row r="197" spans="1:8">
      <c r="A197" s="19"/>
      <c r="B197" s="20"/>
      <c r="C197" s="21"/>
      <c r="D197" s="2" t="s">
        <v>15</v>
      </c>
      <c r="E197" s="2">
        <v>124</v>
      </c>
      <c r="F197" s="2">
        <v>9.1</v>
      </c>
      <c r="G197" s="2">
        <v>9.1</v>
      </c>
      <c r="H197" s="2"/>
    </row>
    <row r="198" spans="1:8">
      <c r="A198" s="19"/>
      <c r="B198" s="20"/>
      <c r="C198" s="21"/>
      <c r="D198" s="2" t="s">
        <v>16</v>
      </c>
      <c r="E198" s="2"/>
      <c r="F198" s="2"/>
      <c r="G198" s="2"/>
      <c r="H198" s="2"/>
    </row>
    <row r="199" spans="1:8" ht="30">
      <c r="A199" s="19"/>
      <c r="B199" s="20"/>
      <c r="C199" s="21"/>
      <c r="D199" s="4" t="s">
        <v>17</v>
      </c>
      <c r="E199" s="2"/>
      <c r="F199" s="2"/>
      <c r="G199" s="2"/>
      <c r="H199" s="2"/>
    </row>
    <row r="200" spans="1:8">
      <c r="A200" s="18" t="s">
        <v>63</v>
      </c>
      <c r="B200" s="20" t="s">
        <v>92</v>
      </c>
      <c r="C200" s="21" t="s">
        <v>99</v>
      </c>
      <c r="D200" s="2" t="s">
        <v>13</v>
      </c>
      <c r="E200" s="2">
        <f>E202+E203</f>
        <v>7275.1</v>
      </c>
      <c r="F200" s="2">
        <f t="shared" ref="F200:G200" si="34">F202+F203</f>
        <v>0</v>
      </c>
      <c r="G200" s="2">
        <f t="shared" si="34"/>
        <v>0</v>
      </c>
      <c r="H200" s="2"/>
    </row>
    <row r="201" spans="1:8">
      <c r="A201" s="19"/>
      <c r="B201" s="20"/>
      <c r="C201" s="21"/>
      <c r="D201" s="2" t="s">
        <v>14</v>
      </c>
      <c r="E201" s="2"/>
      <c r="F201" s="2"/>
      <c r="G201" s="2"/>
      <c r="H201" s="2"/>
    </row>
    <row r="202" spans="1:8">
      <c r="A202" s="19"/>
      <c r="B202" s="20"/>
      <c r="C202" s="21"/>
      <c r="D202" s="2" t="s">
        <v>15</v>
      </c>
      <c r="E202" s="2">
        <v>7275.1</v>
      </c>
      <c r="F202" s="2">
        <v>0</v>
      </c>
      <c r="G202" s="2">
        <v>0</v>
      </c>
      <c r="H202" s="2"/>
    </row>
    <row r="203" spans="1:8">
      <c r="A203" s="19"/>
      <c r="B203" s="20"/>
      <c r="C203" s="21"/>
      <c r="D203" s="2" t="s">
        <v>16</v>
      </c>
      <c r="E203" s="2"/>
      <c r="F203" s="2"/>
      <c r="G203" s="2"/>
      <c r="H203" s="2"/>
    </row>
    <row r="204" spans="1:8" ht="30">
      <c r="A204" s="19"/>
      <c r="B204" s="20"/>
      <c r="C204" s="21"/>
      <c r="D204" s="4" t="s">
        <v>17</v>
      </c>
      <c r="E204" s="2"/>
      <c r="F204" s="2"/>
      <c r="G204" s="2"/>
      <c r="H204" s="2"/>
    </row>
    <row r="205" spans="1:8">
      <c r="A205" s="18" t="s">
        <v>63</v>
      </c>
      <c r="B205" s="20" t="s">
        <v>93</v>
      </c>
      <c r="C205" s="21" t="s">
        <v>99</v>
      </c>
      <c r="D205" s="2" t="s">
        <v>13</v>
      </c>
      <c r="E205" s="2">
        <f>E207+E208</f>
        <v>4192.6000000000004</v>
      </c>
      <c r="F205" s="2">
        <f t="shared" ref="F205:G205" si="35">F207+F208</f>
        <v>0</v>
      </c>
      <c r="G205" s="2">
        <f t="shared" si="35"/>
        <v>0</v>
      </c>
      <c r="H205" s="2"/>
    </row>
    <row r="206" spans="1:8">
      <c r="A206" s="19"/>
      <c r="B206" s="20"/>
      <c r="C206" s="21"/>
      <c r="D206" s="2" t="s">
        <v>14</v>
      </c>
      <c r="E206" s="2"/>
      <c r="F206" s="2"/>
      <c r="G206" s="2"/>
      <c r="H206" s="2"/>
    </row>
    <row r="207" spans="1:8">
      <c r="A207" s="19"/>
      <c r="B207" s="20"/>
      <c r="C207" s="21"/>
      <c r="D207" s="2" t="s">
        <v>15</v>
      </c>
      <c r="E207" s="2">
        <v>4192.6000000000004</v>
      </c>
      <c r="F207" s="2">
        <v>0</v>
      </c>
      <c r="G207" s="2">
        <v>0</v>
      </c>
      <c r="H207" s="2"/>
    </row>
    <row r="208" spans="1:8">
      <c r="A208" s="19"/>
      <c r="B208" s="20"/>
      <c r="C208" s="21"/>
      <c r="D208" s="2" t="s">
        <v>16</v>
      </c>
      <c r="E208" s="2"/>
      <c r="F208" s="2"/>
      <c r="G208" s="2"/>
      <c r="H208" s="2"/>
    </row>
    <row r="209" spans="1:8" ht="30">
      <c r="A209" s="19"/>
      <c r="B209" s="20"/>
      <c r="C209" s="21"/>
      <c r="D209" s="4" t="s">
        <v>17</v>
      </c>
      <c r="E209" s="2"/>
      <c r="F209" s="2"/>
      <c r="G209" s="2"/>
      <c r="H209" s="2"/>
    </row>
    <row r="210" spans="1:8" ht="15" customHeight="1">
      <c r="A210" s="18" t="s">
        <v>63</v>
      </c>
      <c r="B210" s="20" t="s">
        <v>94</v>
      </c>
      <c r="C210" s="21" t="s">
        <v>99</v>
      </c>
      <c r="D210" s="2" t="s">
        <v>13</v>
      </c>
      <c r="E210" s="2">
        <f>E212+E213</f>
        <v>1961.8</v>
      </c>
      <c r="F210" s="2">
        <f t="shared" ref="F210:G210" si="36">F212+F213</f>
        <v>0</v>
      </c>
      <c r="G210" s="2">
        <f t="shared" si="36"/>
        <v>0</v>
      </c>
      <c r="H210" s="2"/>
    </row>
    <row r="211" spans="1:8">
      <c r="A211" s="19"/>
      <c r="B211" s="20"/>
      <c r="C211" s="21"/>
      <c r="D211" s="2" t="s">
        <v>14</v>
      </c>
      <c r="E211" s="2"/>
      <c r="F211" s="2"/>
      <c r="G211" s="2"/>
      <c r="H211" s="2"/>
    </row>
    <row r="212" spans="1:8">
      <c r="A212" s="19"/>
      <c r="B212" s="20"/>
      <c r="C212" s="21"/>
      <c r="D212" s="2" t="s">
        <v>15</v>
      </c>
      <c r="E212" s="2">
        <v>1961.8</v>
      </c>
      <c r="F212" s="2">
        <v>0</v>
      </c>
      <c r="G212" s="2">
        <v>0</v>
      </c>
      <c r="H212" s="2"/>
    </row>
    <row r="213" spans="1:8">
      <c r="A213" s="19"/>
      <c r="B213" s="20"/>
      <c r="C213" s="21"/>
      <c r="D213" s="2" t="s">
        <v>16</v>
      </c>
      <c r="E213" s="2"/>
      <c r="F213" s="2"/>
      <c r="G213" s="2"/>
      <c r="H213" s="2"/>
    </row>
    <row r="214" spans="1:8" ht="30">
      <c r="A214" s="19"/>
      <c r="B214" s="20"/>
      <c r="C214" s="21"/>
      <c r="D214" s="4" t="s">
        <v>17</v>
      </c>
      <c r="E214" s="2"/>
      <c r="F214" s="2"/>
      <c r="G214" s="2"/>
      <c r="H214" s="2"/>
    </row>
    <row r="215" spans="1:8" ht="15" customHeight="1">
      <c r="A215" s="18" t="s">
        <v>63</v>
      </c>
      <c r="B215" s="20" t="s">
        <v>95</v>
      </c>
      <c r="C215" s="21" t="s">
        <v>99</v>
      </c>
      <c r="D215" s="2" t="s">
        <v>13</v>
      </c>
      <c r="E215" s="2">
        <f>E217+E218</f>
        <v>932.9</v>
      </c>
      <c r="F215" s="2">
        <f t="shared" ref="F215:G215" si="37">F217+F218</f>
        <v>0</v>
      </c>
      <c r="G215" s="2">
        <f t="shared" si="37"/>
        <v>0</v>
      </c>
      <c r="H215" s="2"/>
    </row>
    <row r="216" spans="1:8">
      <c r="A216" s="19"/>
      <c r="B216" s="20"/>
      <c r="C216" s="21"/>
      <c r="D216" s="2" t="s">
        <v>14</v>
      </c>
      <c r="E216" s="2"/>
      <c r="F216" s="2"/>
      <c r="G216" s="2"/>
      <c r="H216" s="2"/>
    </row>
    <row r="217" spans="1:8">
      <c r="A217" s="19"/>
      <c r="B217" s="20"/>
      <c r="C217" s="21"/>
      <c r="D217" s="2" t="s">
        <v>15</v>
      </c>
      <c r="E217" s="2">
        <v>932.9</v>
      </c>
      <c r="F217" s="2">
        <v>0</v>
      </c>
      <c r="G217" s="2">
        <v>0</v>
      </c>
      <c r="H217" s="2"/>
    </row>
    <row r="218" spans="1:8">
      <c r="A218" s="19"/>
      <c r="B218" s="20"/>
      <c r="C218" s="21"/>
      <c r="D218" s="2" t="s">
        <v>16</v>
      </c>
      <c r="E218" s="2"/>
      <c r="F218" s="2"/>
      <c r="G218" s="2"/>
      <c r="H218" s="2"/>
    </row>
    <row r="219" spans="1:8" ht="30">
      <c r="A219" s="19"/>
      <c r="B219" s="20"/>
      <c r="C219" s="21"/>
      <c r="D219" s="4" t="s">
        <v>17</v>
      </c>
      <c r="E219" s="2"/>
      <c r="F219" s="2"/>
      <c r="G219" s="2"/>
      <c r="H219" s="2"/>
    </row>
    <row r="220" spans="1:8">
      <c r="A220" s="18" t="s">
        <v>63</v>
      </c>
      <c r="B220" s="20" t="s">
        <v>96</v>
      </c>
      <c r="C220" s="21" t="s">
        <v>99</v>
      </c>
      <c r="D220" s="2" t="s">
        <v>13</v>
      </c>
      <c r="E220" s="2">
        <f>E222+E223</f>
        <v>250</v>
      </c>
      <c r="F220" s="2">
        <f t="shared" ref="F220:G220" si="38">F222+F223</f>
        <v>0</v>
      </c>
      <c r="G220" s="2">
        <f t="shared" si="38"/>
        <v>0</v>
      </c>
      <c r="H220" s="2"/>
    </row>
    <row r="221" spans="1:8">
      <c r="A221" s="19"/>
      <c r="B221" s="20"/>
      <c r="C221" s="21"/>
      <c r="D221" s="2" t="s">
        <v>14</v>
      </c>
      <c r="E221" s="2"/>
      <c r="F221" s="2"/>
      <c r="G221" s="2"/>
      <c r="H221" s="2"/>
    </row>
    <row r="222" spans="1:8">
      <c r="A222" s="19"/>
      <c r="B222" s="20"/>
      <c r="C222" s="21"/>
      <c r="D222" s="2" t="s">
        <v>15</v>
      </c>
      <c r="E222" s="2"/>
      <c r="F222" s="2"/>
      <c r="G222" s="2"/>
      <c r="H222" s="2"/>
    </row>
    <row r="223" spans="1:8">
      <c r="A223" s="19"/>
      <c r="B223" s="20"/>
      <c r="C223" s="21"/>
      <c r="D223" s="2" t="s">
        <v>16</v>
      </c>
      <c r="E223" s="2">
        <v>250</v>
      </c>
      <c r="F223" s="2">
        <v>0</v>
      </c>
      <c r="G223" s="2">
        <v>0</v>
      </c>
      <c r="H223" s="2"/>
    </row>
    <row r="224" spans="1:8" ht="30">
      <c r="A224" s="19"/>
      <c r="B224" s="20"/>
      <c r="C224" s="21"/>
      <c r="D224" s="4" t="s">
        <v>17</v>
      </c>
      <c r="E224" s="2"/>
      <c r="F224" s="2"/>
      <c r="G224" s="2"/>
      <c r="H224" s="2"/>
    </row>
    <row r="225" spans="1:8">
      <c r="A225" s="18" t="s">
        <v>63</v>
      </c>
      <c r="B225" s="20" t="s">
        <v>97</v>
      </c>
      <c r="C225" s="21" t="s">
        <v>99</v>
      </c>
      <c r="D225" s="2" t="s">
        <v>13</v>
      </c>
      <c r="E225" s="2">
        <f>E227+E228</f>
        <v>10884.9</v>
      </c>
      <c r="F225" s="2">
        <f t="shared" ref="F225:G225" si="39">F227+F228</f>
        <v>2272.1999999999998</v>
      </c>
      <c r="G225" s="2">
        <f t="shared" si="39"/>
        <v>2272.1999999999998</v>
      </c>
      <c r="H225" s="2"/>
    </row>
    <row r="226" spans="1:8">
      <c r="A226" s="19"/>
      <c r="B226" s="20"/>
      <c r="C226" s="21"/>
      <c r="D226" s="2" t="s">
        <v>14</v>
      </c>
      <c r="E226" s="2"/>
      <c r="F226" s="2"/>
      <c r="G226" s="2"/>
      <c r="H226" s="2"/>
    </row>
    <row r="227" spans="1:8">
      <c r="A227" s="19"/>
      <c r="B227" s="20"/>
      <c r="C227" s="21"/>
      <c r="D227" s="2" t="s">
        <v>15</v>
      </c>
      <c r="E227" s="2"/>
      <c r="F227" s="2"/>
      <c r="G227" s="2"/>
      <c r="H227" s="2"/>
    </row>
    <row r="228" spans="1:8">
      <c r="A228" s="19"/>
      <c r="B228" s="20"/>
      <c r="C228" s="21"/>
      <c r="D228" s="2" t="s">
        <v>16</v>
      </c>
      <c r="E228" s="2">
        <v>10884.9</v>
      </c>
      <c r="F228" s="2">
        <v>2272.1999999999998</v>
      </c>
      <c r="G228" s="2">
        <v>2272.1999999999998</v>
      </c>
      <c r="H228" s="2"/>
    </row>
    <row r="229" spans="1:8" ht="30">
      <c r="A229" s="19"/>
      <c r="B229" s="20"/>
      <c r="C229" s="21"/>
      <c r="D229" s="4" t="s">
        <v>17</v>
      </c>
      <c r="E229" s="2"/>
      <c r="F229" s="2"/>
      <c r="G229" s="2"/>
      <c r="H229" s="2"/>
    </row>
    <row r="230" spans="1:8">
      <c r="A230" s="18" t="s">
        <v>63</v>
      </c>
      <c r="B230" s="20" t="s">
        <v>98</v>
      </c>
      <c r="C230" s="21" t="s">
        <v>99</v>
      </c>
      <c r="D230" s="2" t="s">
        <v>13</v>
      </c>
      <c r="E230" s="2">
        <f>E232+E233</f>
        <v>512.5</v>
      </c>
      <c r="F230" s="2">
        <f t="shared" ref="F230:G230" si="40">F232+F233</f>
        <v>147.6</v>
      </c>
      <c r="G230" s="2">
        <f t="shared" si="40"/>
        <v>147.6</v>
      </c>
      <c r="H230" s="2"/>
    </row>
    <row r="231" spans="1:8">
      <c r="A231" s="19"/>
      <c r="B231" s="20"/>
      <c r="C231" s="21"/>
      <c r="D231" s="2" t="s">
        <v>14</v>
      </c>
      <c r="E231" s="2"/>
      <c r="F231" s="2"/>
      <c r="G231" s="2"/>
      <c r="H231" s="2"/>
    </row>
    <row r="232" spans="1:8">
      <c r="A232" s="19"/>
      <c r="B232" s="20"/>
      <c r="C232" s="21"/>
      <c r="D232" s="2" t="s">
        <v>15</v>
      </c>
      <c r="E232" s="2"/>
      <c r="F232" s="2"/>
      <c r="G232" s="2"/>
      <c r="H232" s="2"/>
    </row>
    <row r="233" spans="1:8">
      <c r="A233" s="19"/>
      <c r="B233" s="20"/>
      <c r="C233" s="21"/>
      <c r="D233" s="2" t="s">
        <v>16</v>
      </c>
      <c r="E233" s="2">
        <v>512.5</v>
      </c>
      <c r="F233" s="2">
        <v>147.6</v>
      </c>
      <c r="G233" s="2">
        <v>147.6</v>
      </c>
      <c r="H233" s="2"/>
    </row>
    <row r="234" spans="1:8" ht="30">
      <c r="A234" s="19"/>
      <c r="B234" s="20"/>
      <c r="C234" s="21"/>
      <c r="D234" s="4" t="s">
        <v>17</v>
      </c>
      <c r="E234" s="2"/>
      <c r="F234" s="2"/>
      <c r="G234" s="2"/>
      <c r="H234" s="2"/>
    </row>
    <row r="235" spans="1:8">
      <c r="A235" s="12"/>
    </row>
    <row r="240" spans="1:8">
      <c r="B240" s="16" t="s">
        <v>103</v>
      </c>
      <c r="D240" t="s">
        <v>104</v>
      </c>
    </row>
  </sheetData>
  <mergeCells count="149">
    <mergeCell ref="A175:A179"/>
    <mergeCell ref="B175:B179"/>
    <mergeCell ref="C175:C179"/>
    <mergeCell ref="A180:A184"/>
    <mergeCell ref="B180:B184"/>
    <mergeCell ref="C180:C184"/>
    <mergeCell ref="A190:A194"/>
    <mergeCell ref="B190:B194"/>
    <mergeCell ref="C190:C194"/>
    <mergeCell ref="A195:A199"/>
    <mergeCell ref="B195:B199"/>
    <mergeCell ref="C195:C199"/>
    <mergeCell ref="A185:A189"/>
    <mergeCell ref="B185:B189"/>
    <mergeCell ref="C185:C189"/>
    <mergeCell ref="A140:A144"/>
    <mergeCell ref="B140:B144"/>
    <mergeCell ref="C140:C144"/>
    <mergeCell ref="A145:A149"/>
    <mergeCell ref="B145:B149"/>
    <mergeCell ref="C145:C149"/>
    <mergeCell ref="A170:A174"/>
    <mergeCell ref="B170:B174"/>
    <mergeCell ref="C170:C174"/>
    <mergeCell ref="A155:A159"/>
    <mergeCell ref="B155:B159"/>
    <mergeCell ref="C155:C159"/>
    <mergeCell ref="A160:A164"/>
    <mergeCell ref="B160:B164"/>
    <mergeCell ref="C160:C164"/>
    <mergeCell ref="A165:A169"/>
    <mergeCell ref="B165:B169"/>
    <mergeCell ref="C165:C169"/>
    <mergeCell ref="A110:A114"/>
    <mergeCell ref="B110:B114"/>
    <mergeCell ref="C110:C114"/>
    <mergeCell ref="A95:A99"/>
    <mergeCell ref="B95:B99"/>
    <mergeCell ref="C95:C99"/>
    <mergeCell ref="A100:A104"/>
    <mergeCell ref="B100:B104"/>
    <mergeCell ref="C100:C104"/>
    <mergeCell ref="A105:A109"/>
    <mergeCell ref="B105:B109"/>
    <mergeCell ref="C105:C109"/>
    <mergeCell ref="A85:A89"/>
    <mergeCell ref="B85:B89"/>
    <mergeCell ref="C85:C89"/>
    <mergeCell ref="A90:A94"/>
    <mergeCell ref="B90:B94"/>
    <mergeCell ref="C90:C94"/>
    <mergeCell ref="A75:A79"/>
    <mergeCell ref="B75:B79"/>
    <mergeCell ref="C75:C79"/>
    <mergeCell ref="A80:A84"/>
    <mergeCell ref="B80:B84"/>
    <mergeCell ref="C80:C84"/>
    <mergeCell ref="A65:A69"/>
    <mergeCell ref="B65:B69"/>
    <mergeCell ref="C65:C69"/>
    <mergeCell ref="A70:A74"/>
    <mergeCell ref="B70:B74"/>
    <mergeCell ref="C70:C74"/>
    <mergeCell ref="A55:A59"/>
    <mergeCell ref="B55:B59"/>
    <mergeCell ref="C55:C59"/>
    <mergeCell ref="A60:A64"/>
    <mergeCell ref="B60:B64"/>
    <mergeCell ref="C60:C64"/>
    <mergeCell ref="A45:A49"/>
    <mergeCell ref="B45:B49"/>
    <mergeCell ref="C45:C49"/>
    <mergeCell ref="A50:A54"/>
    <mergeCell ref="B50:B54"/>
    <mergeCell ref="C50:C54"/>
    <mergeCell ref="A35:A39"/>
    <mergeCell ref="B35:B39"/>
    <mergeCell ref="C35:C39"/>
    <mergeCell ref="A40:A44"/>
    <mergeCell ref="B40:B44"/>
    <mergeCell ref="C40:C44"/>
    <mergeCell ref="A25:A29"/>
    <mergeCell ref="B25:B29"/>
    <mergeCell ref="C25:C29"/>
    <mergeCell ref="A30:A34"/>
    <mergeCell ref="B30:B34"/>
    <mergeCell ref="C30:C34"/>
    <mergeCell ref="A14:H14"/>
    <mergeCell ref="A15:H15"/>
    <mergeCell ref="A19:A24"/>
    <mergeCell ref="B19:B24"/>
    <mergeCell ref="C19:C24"/>
    <mergeCell ref="D19:D20"/>
    <mergeCell ref="F17:G17"/>
    <mergeCell ref="E16:H16"/>
    <mergeCell ref="D16:D18"/>
    <mergeCell ref="C16:C18"/>
    <mergeCell ref="B16:B18"/>
    <mergeCell ref="A16:A18"/>
    <mergeCell ref="A8:H8"/>
    <mergeCell ref="A10:H10"/>
    <mergeCell ref="A11:H11"/>
    <mergeCell ref="A12:H12"/>
    <mergeCell ref="A1:H1"/>
    <mergeCell ref="A2:H2"/>
    <mergeCell ref="A3:H3"/>
    <mergeCell ref="A4:H4"/>
    <mergeCell ref="A5:H5"/>
    <mergeCell ref="A6:H6"/>
    <mergeCell ref="A7:H7"/>
    <mergeCell ref="A205:A209"/>
    <mergeCell ref="B205:B209"/>
    <mergeCell ref="C205:C209"/>
    <mergeCell ref="A200:A204"/>
    <mergeCell ref="B200:B204"/>
    <mergeCell ref="C200:C204"/>
    <mergeCell ref="C115:C119"/>
    <mergeCell ref="B115:B119"/>
    <mergeCell ref="A115:A119"/>
    <mergeCell ref="A130:A134"/>
    <mergeCell ref="B130:B134"/>
    <mergeCell ref="C130:C134"/>
    <mergeCell ref="A135:A139"/>
    <mergeCell ref="B135:B139"/>
    <mergeCell ref="C135:C139"/>
    <mergeCell ref="A120:A124"/>
    <mergeCell ref="B120:B124"/>
    <mergeCell ref="C120:C124"/>
    <mergeCell ref="A125:A129"/>
    <mergeCell ref="B125:B129"/>
    <mergeCell ref="C125:C129"/>
    <mergeCell ref="A150:A154"/>
    <mergeCell ref="B150:B154"/>
    <mergeCell ref="C150:C154"/>
    <mergeCell ref="A225:A229"/>
    <mergeCell ref="B225:B229"/>
    <mergeCell ref="C225:C229"/>
    <mergeCell ref="A230:A234"/>
    <mergeCell ref="B230:B234"/>
    <mergeCell ref="C230:C234"/>
    <mergeCell ref="A210:A214"/>
    <mergeCell ref="B210:B214"/>
    <mergeCell ref="C210:C214"/>
    <mergeCell ref="A215:A219"/>
    <mergeCell ref="B215:B219"/>
    <mergeCell ref="C215:C219"/>
    <mergeCell ref="A220:A224"/>
    <mergeCell ref="B220:B224"/>
    <mergeCell ref="C220:C2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Морковская НБ</dc:creator>
  <cp:lastModifiedBy>User</cp:lastModifiedBy>
  <dcterms:created xsi:type="dcterms:W3CDTF">2015-06-05T18:19:34Z</dcterms:created>
  <dcterms:modified xsi:type="dcterms:W3CDTF">2026-05-04T11:21:26Z</dcterms:modified>
</cp:coreProperties>
</file>