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8195" windowHeight="7485"/>
  </bookViews>
  <sheets>
    <sheet name="Лист2" sheetId="2" r:id="rId1"/>
    <sheet name="Лист3" sheetId="3" r:id="rId2"/>
  </sheets>
  <calcPr calcId="124519"/>
</workbook>
</file>

<file path=xl/calcChain.xml><?xml version="1.0" encoding="utf-8"?>
<calcChain xmlns="http://schemas.openxmlformats.org/spreadsheetml/2006/main">
  <c r="F76" i="2"/>
  <c r="M283"/>
  <c r="H283"/>
  <c r="E283"/>
  <c r="D283"/>
  <c r="N283"/>
  <c r="I213"/>
  <c r="I215"/>
  <c r="I211"/>
  <c r="I202"/>
  <c r="N202"/>
  <c r="M225"/>
  <c r="E202"/>
  <c r="E225" s="1"/>
  <c r="D202"/>
  <c r="D225" s="1"/>
  <c r="O184"/>
  <c r="I184"/>
  <c r="F184"/>
  <c r="O176"/>
  <c r="O150"/>
  <c r="I150"/>
  <c r="F150"/>
  <c r="F147"/>
  <c r="O144"/>
  <c r="Q133"/>
  <c r="P133"/>
  <c r="H133"/>
  <c r="G133"/>
  <c r="E133"/>
  <c r="D133"/>
  <c r="R109"/>
  <c r="I109"/>
  <c r="R18"/>
  <c r="P246"/>
  <c r="I246"/>
  <c r="M289"/>
  <c r="Q289"/>
  <c r="P289"/>
  <c r="H289"/>
  <c r="G289"/>
  <c r="E289"/>
  <c r="D289"/>
  <c r="R286"/>
  <c r="I286"/>
  <c r="F286"/>
  <c r="F246"/>
  <c r="Q238"/>
  <c r="P238"/>
  <c r="P283" s="1"/>
  <c r="V283" s="1"/>
  <c r="O238"/>
  <c r="I238"/>
  <c r="F238"/>
  <c r="O215"/>
  <c r="O213"/>
  <c r="O211"/>
  <c r="F213"/>
  <c r="F215"/>
  <c r="F211"/>
  <c r="O194"/>
  <c r="I194"/>
  <c r="F194"/>
  <c r="N192"/>
  <c r="M192"/>
  <c r="H192"/>
  <c r="G192"/>
  <c r="E192"/>
  <c r="D192"/>
  <c r="I176"/>
  <c r="F176"/>
  <c r="O172"/>
  <c r="I172"/>
  <c r="F172"/>
  <c r="O163"/>
  <c r="I163"/>
  <c r="F163"/>
  <c r="O162"/>
  <c r="I162"/>
  <c r="F162"/>
  <c r="N160"/>
  <c r="M160"/>
  <c r="H160"/>
  <c r="G160"/>
  <c r="E160"/>
  <c r="D160"/>
  <c r="O152"/>
  <c r="I152"/>
  <c r="F152"/>
  <c r="O148"/>
  <c r="I148"/>
  <c r="F148"/>
  <c r="O147"/>
  <c r="I147"/>
  <c r="Q143"/>
  <c r="P143"/>
  <c r="E143"/>
  <c r="G143"/>
  <c r="H143"/>
  <c r="D143"/>
  <c r="R135"/>
  <c r="R143" s="1"/>
  <c r="I135"/>
  <c r="I143" s="1"/>
  <c r="F135"/>
  <c r="F143" s="1"/>
  <c r="R117"/>
  <c r="I117"/>
  <c r="F109"/>
  <c r="F117"/>
  <c r="R101"/>
  <c r="I101"/>
  <c r="F101"/>
  <c r="Q98"/>
  <c r="P98"/>
  <c r="H98"/>
  <c r="G98"/>
  <c r="R90"/>
  <c r="I90"/>
  <c r="F90"/>
  <c r="E98"/>
  <c r="D98"/>
  <c r="R88"/>
  <c r="I88"/>
  <c r="F88"/>
  <c r="R38"/>
  <c r="I38"/>
  <c r="F38"/>
  <c r="E35"/>
  <c r="G35"/>
  <c r="H35"/>
  <c r="J35"/>
  <c r="K35"/>
  <c r="L35"/>
  <c r="M35"/>
  <c r="M144" s="1"/>
  <c r="N35"/>
  <c r="N144" s="1"/>
  <c r="P35"/>
  <c r="Q35"/>
  <c r="S35"/>
  <c r="T35"/>
  <c r="U35"/>
  <c r="D35"/>
  <c r="R26"/>
  <c r="I26"/>
  <c r="F26"/>
  <c r="O35"/>
  <c r="I18"/>
  <c r="F18"/>
  <c r="Q283" l="1"/>
  <c r="R35"/>
  <c r="O202"/>
  <c r="N225"/>
  <c r="N226" s="1"/>
  <c r="F202"/>
  <c r="E144"/>
  <c r="H144"/>
  <c r="O283"/>
  <c r="I35"/>
  <c r="G144"/>
  <c r="D144"/>
  <c r="Q144"/>
  <c r="Q290" s="1"/>
  <c r="P144"/>
  <c r="P290" s="1"/>
  <c r="R283"/>
  <c r="F283"/>
  <c r="I133"/>
  <c r="I283"/>
  <c r="F160"/>
  <c r="F192"/>
  <c r="D226"/>
  <c r="G226"/>
  <c r="M226"/>
  <c r="M290" s="1"/>
  <c r="H226"/>
  <c r="E226"/>
  <c r="F225"/>
  <c r="I225"/>
  <c r="O192"/>
  <c r="I192"/>
  <c r="I98"/>
  <c r="R98"/>
  <c r="I160"/>
  <c r="O160"/>
  <c r="F98"/>
  <c r="R133"/>
  <c r="F133"/>
  <c r="F35"/>
  <c r="G290" l="1"/>
  <c r="F226"/>
  <c r="O225"/>
  <c r="O226"/>
  <c r="E290"/>
  <c r="I144"/>
  <c r="F144"/>
  <c r="I226"/>
  <c r="H290"/>
  <c r="R144"/>
  <c r="D290"/>
  <c r="F290" s="1"/>
  <c r="N290"/>
  <c r="O290" s="1"/>
  <c r="I290" l="1"/>
  <c r="R290"/>
</calcChain>
</file>

<file path=xl/sharedStrings.xml><?xml version="1.0" encoding="utf-8"?>
<sst xmlns="http://schemas.openxmlformats.org/spreadsheetml/2006/main" count="206" uniqueCount="139">
  <si>
    <t xml:space="preserve">Субсидии бюджетным учреждениям Проведение районного этапа областного конкурса "Лучший воспитатель образовательной организации"                           </t>
  </si>
  <si>
    <t>Проведение районного этапа областного конкурса "Учитель года Пензенской области"</t>
  </si>
  <si>
    <t>Проведение районного конкурса школьных библиотек</t>
  </si>
  <si>
    <t>Проведение районного конкурса «Одарённый ребёнок»</t>
  </si>
  <si>
    <t xml:space="preserve">Оплата пребывания учащихся в профильных  лагерных сменах </t>
  </si>
  <si>
    <t>Денежное поощрение выпускников, окончивших среднюю школу с отличием</t>
  </si>
  <si>
    <t>Расходы на выплаты персоналу муниципальных органов (администрирование)</t>
  </si>
  <si>
    <t>Проведение районных фестивалей , научно – практических конференций  педагогических кадров Проведение августовской конференции педагогических кадров и торжественногоо мероприятия ,посвященногого дню учителя</t>
  </si>
  <si>
    <t>итого по задаче 1.2</t>
  </si>
  <si>
    <t>№п/п</t>
  </si>
  <si>
    <t>Наименование мероприятий</t>
  </si>
  <si>
    <t>ед. изм.</t>
  </si>
  <si>
    <t>%</t>
  </si>
  <si>
    <t>Показатели реализацтии мероприятий</t>
  </si>
  <si>
    <t>Всего</t>
  </si>
  <si>
    <t>федеральный бюджет</t>
  </si>
  <si>
    <t>бюджет Пензенской области</t>
  </si>
  <si>
    <t>бюджет Бессоновского района</t>
  </si>
  <si>
    <t>внебюджетные источники</t>
  </si>
  <si>
    <t>в том числе по источникам</t>
  </si>
  <si>
    <t>Приложение №10</t>
  </si>
  <si>
    <t>к Порядку</t>
  </si>
  <si>
    <t>разработки и реализации муниципальных программ</t>
  </si>
  <si>
    <t>Бессоновского района</t>
  </si>
  <si>
    <t>1.1.2</t>
  </si>
  <si>
    <t>тыс.руб.</t>
  </si>
  <si>
    <t>Всего по задаче1.4</t>
  </si>
  <si>
    <t>Приобретение инвентаря для проведения  профильных смен "Лидер","Спортивная смена" на базе палаточных лагерей</t>
  </si>
  <si>
    <t>Организация отдыха детей в загородных стационарных детских оздоровительных лагерях в каникулярное время за счет субсидий, предоставляемых из бюджета Пензенской облати бюджетам муниципальных районов .(софинансирование из районного бюджета)</t>
  </si>
  <si>
    <t>Организация отдыха детей в  оздоровительных лагерях с дневным пребыванием  в каникулярное время за счет субсидий, предоставляемых из бюджета Пензенской облати бюджетам муниципальных районов. (организация отдыха в лагерях дневного пребывания)</t>
  </si>
  <si>
    <t xml:space="preserve">Организация отдыха детей, проживающих на территории Бессоновского района в лагерях труда и отдыха сезонного пребывания на базе муниципальных образовательных организаций Бессоновского района за  счет субсидий,  предоставляемых из бюджета Пензенской облати </t>
  </si>
  <si>
    <t>Организация трудовой занятости подростков Бессоновского района при общеобразовательных организациях совместно с центром занятости Бессоновского рай она в период летних каникул</t>
  </si>
  <si>
    <t xml:space="preserve">Расходы на обеспечение деятельности  (оказание услуг)  муниципальных учреждений (Детская школа искусств )  в рамках подпрограммы  </t>
  </si>
  <si>
    <t>Отчет  об исполнении мероприятий программы Бессоновского района</t>
  </si>
  <si>
    <t>"Развитие образования в Бессоновском районе на 2014-2020 годы"</t>
  </si>
  <si>
    <t>(тыс. руб.)</t>
  </si>
  <si>
    <t>план на 2017 год</t>
  </si>
  <si>
    <t>1.1.1</t>
  </si>
  <si>
    <t>Переход на новые образовательные стандарты</t>
  </si>
  <si>
    <t>Развитие системы поддержки талантливых детей</t>
  </si>
  <si>
    <t>Субсидии бюджетным учреждениям в том числе</t>
  </si>
  <si>
    <t>в том числе</t>
  </si>
  <si>
    <t xml:space="preserve">Выплата приемной семье на содержание подопечных детей </t>
  </si>
  <si>
    <t xml:space="preserve">Выплата вознаграждения приемным родителям </t>
  </si>
  <si>
    <t>Выплата семье опекуна на содержание подопечных детей</t>
  </si>
  <si>
    <t xml:space="preserve">Подпрограмма 3. «Организация отдыха, оздоровления, занятости детей и подростков в Бессоновском районе» </t>
  </si>
  <si>
    <t>Цель программы: развитие инфраструктуры оздоровления и отдыха детей, совершенствование механизмов и инструментов социальной и психолого-педагогической поддержки детей, формирование здорового образа жизни</t>
  </si>
  <si>
    <t>ВСЕГО по задаче 1.1</t>
  </si>
  <si>
    <t>итого по задаче 1.3</t>
  </si>
  <si>
    <t>3.2.1</t>
  </si>
  <si>
    <t>Организация районных профильных смен "Лидер","Спортивная смена" на базе палаточных лагерей</t>
  </si>
  <si>
    <t>3.1.1</t>
  </si>
  <si>
    <t>3.1.2</t>
  </si>
  <si>
    <t>3.3.1</t>
  </si>
  <si>
    <t>3.3.2</t>
  </si>
  <si>
    <t>3.3.3</t>
  </si>
  <si>
    <t>3.3.4</t>
  </si>
  <si>
    <t>1.2.1</t>
  </si>
  <si>
    <t>1.2.4</t>
  </si>
  <si>
    <t>1.2.5</t>
  </si>
  <si>
    <t>1.3.1</t>
  </si>
  <si>
    <t>3.1.3</t>
  </si>
  <si>
    <t>Всего по подпрограмме 3</t>
  </si>
  <si>
    <t>Всего по подпрограмме 2</t>
  </si>
  <si>
    <t>Итого по подпрограмме 4</t>
  </si>
  <si>
    <t>1.2.6</t>
  </si>
  <si>
    <t>1.2.7</t>
  </si>
  <si>
    <t>1.2.8</t>
  </si>
  <si>
    <t>1.2.9</t>
  </si>
  <si>
    <t>1.2.10</t>
  </si>
  <si>
    <t>1.2.11</t>
  </si>
  <si>
    <t>1.2.12</t>
  </si>
  <si>
    <t>1.3.3</t>
  </si>
  <si>
    <t>1.4.1</t>
  </si>
  <si>
    <t>3.3.5</t>
  </si>
  <si>
    <t>Материально-тенхнческое оснащение и ремонт летних оздоровительных лагерей при муниципальных организациях Бессоновского района</t>
  </si>
  <si>
    <t>Задача 3.1.Увеличение масштабов и повышение качества услуг по организации отдыха и оздоровления детей и подростков в Бессоновском районе</t>
  </si>
  <si>
    <t>Задача 3.2 Развитие и укрепление материальной базы в детских оздоровительных лагерях</t>
  </si>
  <si>
    <t>Задача 3.3 Реализация профильных образовательных программ в учреждениях отдыха и оздоровления детей;</t>
  </si>
  <si>
    <t>Задача 3.4. Обеспечение организованной занятости подростков, проживающих на территории Бессоновского района</t>
  </si>
  <si>
    <t>Задача 4.1 Совершенствование структуры Управления образования и своевременное  осуществление оплаты труда</t>
  </si>
  <si>
    <t>4.1.1</t>
  </si>
  <si>
    <t>Проведение мероприятий направленных на подготовку, участие, поддержку одаренных детей,проведение районных олмпиад по общеобразовательным предметам,научно-практических конференций,творческих конкурсов,сборов,участие в областых мероприятиях.</t>
  </si>
  <si>
    <t>Обеспечение охраны безопасности детей на базе палаточных лагерей.</t>
  </si>
  <si>
    <t>Проведение ГИА</t>
  </si>
  <si>
    <t>Проведение противоклещевых обработок и мероприятий по борьбе с грызунами в ЛТО и палаточных лагерях.</t>
  </si>
  <si>
    <t>Адресные меры социальной поддержки обучащимся дошкольных образовательных организаций - дотации на питание детям из многодетных  малообеспеченных семей и детям инвалидам</t>
  </si>
  <si>
    <t>2.1.1</t>
  </si>
  <si>
    <t>Адресные меры социальной поддержки обучащимся общеобразовательных организаций - дотации на питание школьникам из многодетных  малообеспеченных семей, детям инвалидам и детям с ограниченными возможностями здоровья</t>
  </si>
  <si>
    <t>1.2.3</t>
  </si>
  <si>
    <t>1.3.2.</t>
  </si>
  <si>
    <t xml:space="preserve">Подпрограмма 2. «Исполнение государственных полномочий Пензенской области в сфере образования» </t>
  </si>
  <si>
    <t>2.1.2</t>
  </si>
  <si>
    <t>2.1.3</t>
  </si>
  <si>
    <t>2.1.4</t>
  </si>
  <si>
    <t>Всего по задаче 2.1</t>
  </si>
  <si>
    <t>2.2.1</t>
  </si>
  <si>
    <t>2.2.3</t>
  </si>
  <si>
    <t>2.2.4</t>
  </si>
  <si>
    <t>Всего по задаче 2.2</t>
  </si>
  <si>
    <t>Исполнение отдельных государственных полномочий по осуществлению денежных выплат молодым специалистам (педагогическим работникам) муниципальных образовательных организаций дополнительного образования в сфере культуры</t>
  </si>
  <si>
    <t>2.3.1</t>
  </si>
  <si>
    <t>Всего по задаче 2.3</t>
  </si>
  <si>
    <t>2.3.2</t>
  </si>
  <si>
    <t>2.3.3</t>
  </si>
  <si>
    <t>Подпрограмма 4 "Обеспечение деятельности Управления образования Бессоновского района Пензенской области"</t>
  </si>
  <si>
    <t xml:space="preserve"> Прочая закупка товаров  и услуг для обеспечения  муниципальных нужд</t>
  </si>
  <si>
    <t>Иные закупки товаров, работ и услуг для обеспечения  (муниципальных) нужд( администрирование)</t>
  </si>
  <si>
    <t xml:space="preserve">Задача 1.3. «Развитие системы дополнительного образования детей» </t>
  </si>
  <si>
    <t>1.3.4</t>
  </si>
  <si>
    <t>2.2.5</t>
  </si>
  <si>
    <t xml:space="preserve">Модернизация материальной инфраструктуры  </t>
  </si>
  <si>
    <t>Исполнение отдельных госполномочий в сфере образования по осуществлению денежных выплат молодым специалистам (педагогическим работникам) муниципальных общеобразовательных организаций и муниципальных общеобразовательных организаций дополнительного образова</t>
  </si>
  <si>
    <t>Задача 1.2. Развитие системы общего образовпния ,создание условий для равного доступа к качественному образованию детей с ограниченными возможностями , создание единой информационной среды образования района"</t>
  </si>
  <si>
    <t>ВСЕГО ПО ПРОГРАММЕ 1</t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</si>
  <si>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Центр дополнительного образования детей)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</t>
    </r>
  </si>
  <si>
    <r>
      <t xml:space="preserve">Расходы на обеспечение деятельности (оказание услуг)  муниципального учреждения </t>
    </r>
    <r>
      <rPr>
        <b/>
        <sz val="9"/>
        <rFont val="Times New Roman"/>
        <family val="1"/>
        <charset val="204"/>
      </rPr>
      <t xml:space="preserve"> ( ДЮСШ) </t>
    </r>
    <r>
      <rPr>
        <sz val="9"/>
        <rFont val="Times New Roman"/>
        <family val="1"/>
        <charset val="204"/>
      </rPr>
      <t>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«Развитие  об</t>
    </r>
  </si>
  <si>
    <r>
      <t>Задача 1.4. «Методическое сопровождение муниципальной программы</t>
    </r>
    <r>
      <rPr>
        <sz val="9"/>
        <rFont val="Times New Roman"/>
        <family val="1"/>
        <charset val="204"/>
      </rPr>
      <t xml:space="preserve">» </t>
    </r>
  </si>
  <si>
    <r>
      <t>Задача 2.1. «Финансовое обеспечение государственных полномочий Пензенской области в сфере дошкольного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</si>
  <si>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2.2. «Финансовое обеспечение государственных полномочий Пензенской области в сфере общего и дополнительного образования</t>
    </r>
    <r>
      <rPr>
        <sz val="9"/>
        <rFont val="Times New Roman"/>
        <family val="1"/>
        <charset val="204"/>
      </rPr>
      <t xml:space="preserve">»  </t>
    </r>
  </si>
  <si>
    <r>
      <t>Задача 2.3. «Финансовое обеспечение государственных полномочий Пензенской области в сфере опеки и попечительства</t>
    </r>
    <r>
      <rPr>
        <sz val="9"/>
        <rFont val="Times New Roman"/>
        <family val="1"/>
        <charset val="204"/>
      </rPr>
      <t xml:space="preserve">»  </t>
    </r>
  </si>
  <si>
    <r>
      <t>Содержание ребенка в семье опекуна и приемной семье</t>
    </r>
    <r>
      <rPr>
        <sz val="9"/>
        <rFont val="Times New Roman"/>
        <family val="1"/>
        <charset val="204"/>
      </rPr>
      <t>, а также вознаграждение, причитающееся приемному родителю в рамках подпрограммы «Развитие дошкольного, общего и дополнительного образования детей»  муниципальной программы Бессоновского района Пензенской</t>
    </r>
  </si>
  <si>
    <r>
      <t xml:space="preserve">Исполнение государственных полномочий по обеспечению </t>
    </r>
    <r>
      <rPr>
        <b/>
        <sz val="9"/>
        <rFont val="Times New Roman"/>
        <family val="1"/>
        <charset val="204"/>
      </rPr>
      <t>бесплатным проездом детей-сирот</t>
    </r>
    <r>
      <rPr>
        <sz val="9"/>
        <rFont val="Times New Roman"/>
        <family val="1"/>
        <charset val="204"/>
      </rPr>
      <t xml:space="preserve"> и детей, оставшихся без попечения родителей, лиц из числа детей-сирот и детей, оставшихся без попечения родителей, обучающихся за счет средств местных бюджетов в имеющих </t>
    </r>
  </si>
  <si>
    <r>
      <t xml:space="preserve"> "Обеспечение деятельности </t>
    </r>
    <r>
      <rPr>
        <b/>
        <sz val="9"/>
        <rFont val="Times New Roman"/>
        <family val="1"/>
        <charset val="204"/>
      </rPr>
      <t>Управления образования</t>
    </r>
    <r>
      <rPr>
        <sz val="9"/>
        <rFont val="Times New Roman"/>
        <family val="1"/>
        <charset val="204"/>
      </rPr>
      <t xml:space="preserve"> Бессоновского района Пензенской области"</t>
    </r>
  </si>
  <si>
    <t>Расходы на укрепление материально технической базы и оснащение оборудованием детских школ искусств</t>
  </si>
  <si>
    <t>за 1 квартал 2018 года</t>
  </si>
  <si>
    <t>факт за 2018 год</t>
  </si>
  <si>
    <t>план на 2018 год</t>
  </si>
  <si>
    <t>факт за 20178год</t>
  </si>
  <si>
    <t>Подпрограмма 1."Развитие муниципальной системы дошкольного образования"</t>
  </si>
  <si>
    <t>план на 2018год</t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</si>
  <si>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(детские сады)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программы Бессоновского района Пензенской области «Развит</t>
    </r>
  </si>
  <si>
    <r>
      <t xml:space="preserve">Расходы на обеспечение деятельности (оказание услуг)  муниципальных учреждений </t>
    </r>
    <r>
      <rPr>
        <b/>
        <sz val="9"/>
        <rFont val="Times New Roman"/>
        <family val="1"/>
        <charset val="204"/>
      </rPr>
      <t xml:space="preserve">(школы-детские сады, школы начальные , неполные средние и средние) 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муниципальной прогр</t>
    </r>
  </si>
  <si>
    <r>
      <t xml:space="preserve">Расходы на обеспечение деятельности  (оказание услуг)  муниципальных учреждений </t>
    </r>
    <r>
      <rPr>
        <b/>
        <sz val="9"/>
        <rFont val="Times New Roman"/>
        <family val="1"/>
        <charset val="204"/>
      </rPr>
      <t>(Методический центр</t>
    </r>
    <r>
      <rPr>
        <sz val="9"/>
        <rFont val="Times New Roman"/>
        <family val="1"/>
        <charset val="204"/>
      </rPr>
      <t>)  в рамках подпрограммы  "Мероприятия в сфере образования" муниципальной программы Бессоновского района Пензенской области «Развитие  образования в Бессоно</t>
    </r>
  </si>
  <si>
    <r>
      <t>Компенсация части родительской платы</t>
    </r>
    <r>
      <rPr>
        <sz val="9"/>
        <rFont val="Times New Roman"/>
        <family val="1"/>
        <charset val="204"/>
      </rPr>
      <t xml:space="preserve">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  </t>
    </r>
  </si>
  <si>
    <r>
      <t xml:space="preserve">Исполнение отдельных государственных полномочий в сфере образования по финансированию </t>
    </r>
    <r>
      <rPr>
        <b/>
        <sz val="9"/>
        <rFont val="Times New Roman"/>
        <family val="1"/>
        <charset val="204"/>
      </rPr>
      <t>муниципальных ДОШКОЛЬНЫХ ОБРАЗОВАТЕЛЬНЫХ учреждений.</t>
    </r>
    <r>
      <rPr>
        <sz val="9"/>
        <rFont val="Times New Roman"/>
        <family val="1"/>
        <charset val="204"/>
      </rPr>
      <t xml:space="preserve">   Субсидии бюджетным учреждениям</t>
    </r>
  </si>
  <si>
    <r>
      <t>Предоставление мер с</t>
    </r>
    <r>
      <rPr>
        <b/>
        <sz val="9"/>
        <rFont val="Times New Roman"/>
        <family val="1"/>
        <charset val="204"/>
      </rPr>
      <t>оциальной поддержки педагогическим работникам</t>
    </r>
    <r>
      <rPr>
        <sz val="9"/>
        <rFont val="Times New Roman"/>
        <family val="1"/>
        <charset val="204"/>
      </rPr>
      <t xml:space="preserve"> Пензенской области работающим и проживающим в сельской местности, рабочих поселках (поселках городского типа) на территории Пензенской области, а также педагогическим работникам образовательных организаций</t>
    </r>
  </si>
  <si>
    <r>
      <t xml:space="preserve">Исполнение отдельных государственных полномочий в сфере образования по финансированию муниципальных </t>
    </r>
    <r>
      <rPr>
        <b/>
        <sz val="9"/>
        <rFont val="Times New Roman"/>
        <family val="1"/>
        <charset val="204"/>
      </rPr>
      <t xml:space="preserve">общеобразовательных учреждений </t>
    </r>
    <r>
      <rPr>
        <sz val="9"/>
        <rFont val="Times New Roman"/>
        <family val="1"/>
        <charset val="204"/>
      </rPr>
      <t>(предоставление субсидий бюджетным, автономным учреждениям и иным некоммерческим организациям)    Субсидии бюджетным учрежде</t>
    </r>
  </si>
  <si>
    <r>
      <t xml:space="preserve">Исполнение государственных полномочий по организации и осуществлению </t>
    </r>
    <r>
      <rPr>
        <b/>
        <sz val="9"/>
        <rFont val="Times New Roman"/>
        <family val="1"/>
        <charset val="204"/>
      </rPr>
      <t>деятельности по опеке и попечительству</t>
    </r>
    <r>
      <rPr>
        <sz val="9"/>
        <rFont val="Times New Roman"/>
        <family val="1"/>
        <charset val="204"/>
      </rPr>
      <t xml:space="preserve"> в рамках подпрограммы «Развитие дошкольного, общего и дополнительного образования детей»  муниципальной программы Бессоновского района Пензенской о</t>
    </r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</si>
</sst>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8"/>
      <name val="Calibri"/>
      <family val="2"/>
      <charset val="204"/>
    </font>
    <font>
      <sz val="14"/>
      <color indexed="8"/>
      <name val="Calibri"/>
      <family val="2"/>
      <charset val="204"/>
    </font>
    <font>
      <sz val="9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b/>
      <sz val="9"/>
      <name val="Calibri"/>
      <family val="2"/>
      <charset val="204"/>
      <scheme val="minor"/>
    </font>
    <font>
      <b/>
      <i/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0" fillId="0" borderId="0" xfId="0" applyBorder="1"/>
    <xf numFmtId="0" fontId="5" fillId="0" borderId="0" xfId="0" applyFont="1"/>
    <xf numFmtId="0" fontId="0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/>
    <xf numFmtId="0" fontId="8" fillId="0" borderId="6" xfId="2" applyFont="1" applyFill="1" applyBorder="1" applyAlignment="1">
      <alignment vertical="center" wrapText="1"/>
    </xf>
    <xf numFmtId="2" fontId="7" fillId="0" borderId="6" xfId="2" applyNumberFormat="1" applyFont="1" applyFill="1" applyBorder="1" applyAlignment="1">
      <alignment horizontal="center"/>
    </xf>
    <xf numFmtId="2" fontId="7" fillId="0" borderId="7" xfId="2" applyNumberFormat="1" applyFont="1" applyFill="1" applyBorder="1" applyAlignment="1"/>
    <xf numFmtId="2" fontId="7" fillId="0" borderId="8" xfId="2" applyNumberFormat="1" applyFont="1" applyFill="1" applyBorder="1" applyAlignment="1"/>
    <xf numFmtId="49" fontId="8" fillId="0" borderId="2" xfId="2" applyNumberFormat="1" applyFont="1" applyFill="1" applyBorder="1" applyAlignment="1">
      <alignment horizontal="center"/>
    </xf>
    <xf numFmtId="0" fontId="8" fillId="0" borderId="9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/>
    </xf>
    <xf numFmtId="0" fontId="9" fillId="0" borderId="10" xfId="2" applyFont="1" applyFill="1" applyBorder="1" applyAlignment="1">
      <alignment horizontal="center" vertical="center" wrapText="1"/>
    </xf>
    <xf numFmtId="164" fontId="0" fillId="0" borderId="0" xfId="0" applyNumberFormat="1"/>
    <xf numFmtId="0" fontId="7" fillId="0" borderId="9" xfId="2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/>
    </xf>
    <xf numFmtId="49" fontId="7" fillId="0" borderId="2" xfId="2" applyNumberFormat="1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8" fillId="0" borderId="6" xfId="2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14" xfId="0" applyFont="1" applyBorder="1" applyAlignment="1"/>
    <xf numFmtId="0" fontId="6" fillId="0" borderId="3" xfId="0" applyFont="1" applyBorder="1" applyAlignment="1"/>
    <xf numFmtId="0" fontId="6" fillId="0" borderId="2" xfId="0" applyFont="1" applyBorder="1" applyAlignment="1"/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0" fontId="10" fillId="0" borderId="1" xfId="0" applyFont="1" applyBorder="1" applyAlignment="1">
      <alignment wrapText="1"/>
    </xf>
    <xf numFmtId="0" fontId="10" fillId="0" borderId="1" xfId="0" applyFont="1" applyBorder="1"/>
    <xf numFmtId="2" fontId="10" fillId="0" borderId="1" xfId="0" applyNumberFormat="1" applyFont="1" applyBorder="1"/>
    <xf numFmtId="1" fontId="6" fillId="0" borderId="1" xfId="0" applyNumberFormat="1" applyFont="1" applyBorder="1"/>
    <xf numFmtId="0" fontId="7" fillId="0" borderId="2" xfId="2" applyFont="1" applyFill="1" applyBorder="1" applyAlignment="1">
      <alignment horizontal="center" vertical="center" wrapText="1"/>
    </xf>
    <xf numFmtId="0" fontId="6" fillId="0" borderId="6" xfId="0" applyFont="1" applyBorder="1"/>
    <xf numFmtId="164" fontId="6" fillId="0" borderId="1" xfId="0" applyNumberFormat="1" applyFont="1" applyBorder="1"/>
    <xf numFmtId="164" fontId="10" fillId="0" borderId="1" xfId="0" applyNumberFormat="1" applyFont="1" applyBorder="1"/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8" fillId="0" borderId="6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8" fillId="0" borderId="9" xfId="2" applyFont="1" applyFill="1" applyBorder="1" applyAlignment="1">
      <alignment horizontal="center"/>
    </xf>
    <xf numFmtId="0" fontId="8" fillId="0" borderId="10" xfId="2" applyFont="1" applyFill="1" applyBorder="1" applyAlignment="1">
      <alignment horizontal="center"/>
    </xf>
    <xf numFmtId="0" fontId="8" fillId="0" borderId="11" xfId="2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/>
    </xf>
    <xf numFmtId="1" fontId="6" fillId="0" borderId="14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6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6" xfId="2" applyFont="1" applyFill="1" applyBorder="1" applyAlignment="1">
      <alignment horizontal="center" wrapText="1"/>
    </xf>
    <xf numFmtId="0" fontId="7" fillId="0" borderId="7" xfId="2" applyFont="1" applyFill="1" applyBorder="1" applyAlignment="1">
      <alignment horizontal="center" wrapText="1"/>
    </xf>
    <xf numFmtId="0" fontId="7" fillId="0" borderId="8" xfId="2" applyFont="1" applyFill="1" applyBorder="1" applyAlignment="1">
      <alignment horizontal="center" wrapText="1"/>
    </xf>
    <xf numFmtId="0" fontId="7" fillId="0" borderId="6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0" fontId="8" fillId="0" borderId="7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49" fontId="7" fillId="0" borderId="14" xfId="2" applyNumberFormat="1" applyFont="1" applyFill="1" applyBorder="1" applyAlignment="1">
      <alignment horizontal="center"/>
    </xf>
    <xf numFmtId="49" fontId="7" fillId="0" borderId="2" xfId="2" applyNumberFormat="1" applyFont="1" applyFill="1" applyBorder="1" applyAlignment="1">
      <alignment horizontal="center" vertical="center" wrapText="1"/>
    </xf>
    <xf numFmtId="49" fontId="7" fillId="0" borderId="14" xfId="2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/>
    </xf>
    <xf numFmtId="49" fontId="7" fillId="0" borderId="3" xfId="2" applyNumberFormat="1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 vertical="top" wrapText="1"/>
    </xf>
    <xf numFmtId="0" fontId="7" fillId="0" borderId="14" xfId="2" applyFont="1" applyFill="1" applyBorder="1" applyAlignment="1">
      <alignment horizontal="center" vertical="top" wrapText="1"/>
    </xf>
    <xf numFmtId="0" fontId="7" fillId="0" borderId="3" xfId="2" applyFont="1" applyFill="1" applyBorder="1" applyAlignment="1">
      <alignment horizontal="center" vertical="top" wrapText="1"/>
    </xf>
    <xf numFmtId="0" fontId="11" fillId="0" borderId="9" xfId="2" applyFont="1" applyFill="1" applyBorder="1" applyAlignment="1">
      <alignment horizontal="center" vertical="center" wrapText="1"/>
    </xf>
    <xf numFmtId="0" fontId="11" fillId="0" borderId="13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3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top" wrapText="1"/>
    </xf>
    <xf numFmtId="0" fontId="7" fillId="0" borderId="13" xfId="2" applyFont="1" applyFill="1" applyBorder="1" applyAlignment="1">
      <alignment horizontal="center" vertical="top" wrapText="1"/>
    </xf>
    <xf numFmtId="0" fontId="7" fillId="0" borderId="4" xfId="2" applyFont="1" applyFill="1" applyBorder="1" applyAlignment="1">
      <alignment horizontal="center" vertical="top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14" fontId="7" fillId="0" borderId="2" xfId="2" applyNumberFormat="1" applyFont="1" applyFill="1" applyBorder="1" applyAlignment="1">
      <alignment horizontal="center"/>
    </xf>
    <xf numFmtId="14" fontId="7" fillId="0" borderId="14" xfId="2" applyNumberFormat="1" applyFont="1" applyFill="1" applyBorder="1" applyAlignment="1">
      <alignment horizontal="center"/>
    </xf>
    <xf numFmtId="14" fontId="7" fillId="0" borderId="3" xfId="2" applyNumberFormat="1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7" fillId="0" borderId="9" xfId="2" applyNumberFormat="1" applyFont="1" applyFill="1" applyBorder="1" applyAlignment="1">
      <alignment horizontal="center" vertical="center" wrapText="1"/>
    </xf>
    <xf numFmtId="2" fontId="7" fillId="0" borderId="13" xfId="2" applyNumberFormat="1" applyFont="1" applyFill="1" applyBorder="1" applyAlignment="1">
      <alignment horizontal="center" vertical="center" wrapText="1"/>
    </xf>
    <xf numFmtId="49" fontId="8" fillId="0" borderId="9" xfId="2" applyNumberFormat="1" applyFont="1" applyFill="1" applyBorder="1" applyAlignment="1">
      <alignment horizontal="center" vertical="center" wrapText="1"/>
    </xf>
    <xf numFmtId="49" fontId="8" fillId="0" borderId="10" xfId="2" applyNumberFormat="1" applyFont="1" applyFill="1" applyBorder="1" applyAlignment="1">
      <alignment horizontal="center" vertical="center" wrapText="1"/>
    </xf>
    <xf numFmtId="49" fontId="7" fillId="0" borderId="3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 vertical="center" wrapText="1"/>
    </xf>
    <xf numFmtId="49" fontId="7" fillId="0" borderId="13" xfId="2" applyNumberFormat="1" applyFont="1" applyFill="1" applyBorder="1" applyAlignment="1">
      <alignment horizontal="center" vertical="center" wrapText="1"/>
    </xf>
    <xf numFmtId="49" fontId="7" fillId="0" borderId="4" xfId="2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2" fontId="7" fillId="0" borderId="4" xfId="2" applyNumberFormat="1" applyFont="1" applyFill="1" applyBorder="1" applyAlignment="1">
      <alignment horizontal="center" vertical="center" wrapText="1"/>
    </xf>
    <xf numFmtId="49" fontId="7" fillId="0" borderId="9" xfId="2" applyNumberFormat="1" applyFont="1" applyFill="1" applyBorder="1" applyAlignment="1">
      <alignment horizontal="center"/>
    </xf>
    <xf numFmtId="49" fontId="7" fillId="0" borderId="13" xfId="2" applyNumberFormat="1" applyFont="1" applyFill="1" applyBorder="1" applyAlignment="1">
      <alignment horizontal="center"/>
    </xf>
    <xf numFmtId="0" fontId="8" fillId="0" borderId="9" xfId="2" applyFont="1" applyFill="1" applyBorder="1" applyAlignment="1">
      <alignment horizontal="center" vertical="top" wrapText="1"/>
    </xf>
    <xf numFmtId="0" fontId="8" fillId="0" borderId="13" xfId="2" applyFont="1" applyFill="1" applyBorder="1" applyAlignment="1">
      <alignment horizontal="center" vertical="top" wrapText="1"/>
    </xf>
    <xf numFmtId="0" fontId="8" fillId="0" borderId="9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_Лист1" xfId="1"/>
    <cellStyle name="Обычный_Лист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291"/>
  <sheetViews>
    <sheetView tabSelected="1" topLeftCell="A6" workbookViewId="0">
      <pane ySplit="11" topLeftCell="A250" activePane="bottomLeft" state="frozen"/>
      <selection activeCell="A6" sqref="A6"/>
      <selection pane="bottomLeft" activeCell="C10" sqref="C10"/>
    </sheetView>
  </sheetViews>
  <sheetFormatPr defaultRowHeight="15"/>
  <cols>
    <col min="1" max="1" width="2.7109375" customWidth="1"/>
    <col min="2" max="2" width="26.140625" customWidth="1"/>
    <col min="3" max="3" width="3.85546875" customWidth="1"/>
    <col min="4" max="4" width="8.7109375" customWidth="1"/>
    <col min="5" max="5" width="9.28515625" customWidth="1"/>
    <col min="6" max="6" width="7.5703125" customWidth="1"/>
    <col min="7" max="7" width="9.42578125" customWidth="1"/>
    <col min="8" max="8" width="7.85546875" customWidth="1"/>
    <col min="9" max="9" width="5.5703125" customWidth="1"/>
    <col min="10" max="10" width="4.140625" customWidth="1"/>
    <col min="11" max="11" width="4" customWidth="1"/>
    <col min="12" max="12" width="4.140625" customWidth="1"/>
    <col min="13" max="13" width="8.42578125" customWidth="1"/>
    <col min="14" max="14" width="8.28515625" customWidth="1"/>
    <col min="15" max="15" width="10.140625" customWidth="1"/>
    <col min="16" max="17" width="7" customWidth="1"/>
    <col min="18" max="18" width="6" customWidth="1"/>
    <col min="19" max="19" width="4.7109375" customWidth="1"/>
    <col min="20" max="20" width="3.85546875" customWidth="1"/>
    <col min="21" max="21" width="3.140625" customWidth="1"/>
  </cols>
  <sheetData>
    <row r="2" spans="1:21">
      <c r="P2" t="s">
        <v>20</v>
      </c>
    </row>
    <row r="3" spans="1:21">
      <c r="P3" t="s">
        <v>21</v>
      </c>
    </row>
    <row r="4" spans="1:21">
      <c r="M4" t="s">
        <v>22</v>
      </c>
    </row>
    <row r="5" spans="1:21">
      <c r="O5" t="s">
        <v>23</v>
      </c>
    </row>
    <row r="7" spans="1:21" ht="15.75">
      <c r="D7" s="1"/>
      <c r="E7" s="1"/>
      <c r="F7" s="2"/>
      <c r="G7" s="1"/>
      <c r="H7" s="1"/>
      <c r="I7" s="1"/>
    </row>
    <row r="8" spans="1:21" ht="18.75">
      <c r="C8" s="4" t="s">
        <v>33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5"/>
    </row>
    <row r="9" spans="1:21" ht="18.75">
      <c r="C9" s="4"/>
      <c r="D9" s="4" t="s">
        <v>125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</row>
    <row r="10" spans="1:21" ht="18.75">
      <c r="C10" s="4" t="s">
        <v>34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5"/>
    </row>
    <row r="11" spans="1:21" ht="18.75">
      <c r="D11" s="4"/>
      <c r="E11" s="4"/>
      <c r="F11" s="4"/>
      <c r="G11" s="4"/>
      <c r="H11" s="4"/>
      <c r="I11" s="4"/>
      <c r="J11" s="4"/>
      <c r="K11" s="4"/>
      <c r="L11" s="4"/>
      <c r="M11" s="4" t="s">
        <v>35</v>
      </c>
      <c r="N11" s="4"/>
      <c r="O11" s="4"/>
      <c r="P11" s="5"/>
    </row>
    <row r="13" spans="1:21">
      <c r="A13" s="82" t="s">
        <v>9</v>
      </c>
      <c r="B13" s="82" t="s">
        <v>10</v>
      </c>
      <c r="C13" s="83" t="s">
        <v>13</v>
      </c>
      <c r="D13" s="84"/>
      <c r="E13" s="84"/>
      <c r="F13" s="85"/>
      <c r="G13" s="83" t="s">
        <v>14</v>
      </c>
      <c r="H13" s="84"/>
      <c r="I13" s="85"/>
      <c r="J13" s="82" t="s">
        <v>19</v>
      </c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 spans="1:21" ht="39" customHeight="1">
      <c r="A14" s="82"/>
      <c r="B14" s="82"/>
      <c r="C14" s="86"/>
      <c r="D14" s="87"/>
      <c r="E14" s="87"/>
      <c r="F14" s="88"/>
      <c r="G14" s="86"/>
      <c r="H14" s="87"/>
      <c r="I14" s="88"/>
      <c r="J14" s="89" t="s">
        <v>15</v>
      </c>
      <c r="K14" s="89"/>
      <c r="L14" s="89"/>
      <c r="M14" s="90" t="s">
        <v>16</v>
      </c>
      <c r="N14" s="91"/>
      <c r="O14" s="92"/>
      <c r="P14" s="89" t="s">
        <v>17</v>
      </c>
      <c r="Q14" s="89"/>
      <c r="R14" s="89"/>
      <c r="S14" s="89" t="s">
        <v>18</v>
      </c>
      <c r="T14" s="89"/>
      <c r="U14" s="89"/>
    </row>
    <row r="15" spans="1:21" ht="60">
      <c r="A15" s="6"/>
      <c r="B15" s="6"/>
      <c r="C15" s="7" t="s">
        <v>11</v>
      </c>
      <c r="D15" s="7" t="s">
        <v>130</v>
      </c>
      <c r="E15" s="7" t="s">
        <v>126</v>
      </c>
      <c r="F15" s="7" t="s">
        <v>12</v>
      </c>
      <c r="G15" s="7" t="s">
        <v>127</v>
      </c>
      <c r="H15" s="7" t="s">
        <v>126</v>
      </c>
      <c r="I15" s="7" t="s">
        <v>12</v>
      </c>
      <c r="J15" s="7" t="s">
        <v>36</v>
      </c>
      <c r="K15" s="7" t="s">
        <v>126</v>
      </c>
      <c r="L15" s="7" t="s">
        <v>12</v>
      </c>
      <c r="M15" s="7" t="s">
        <v>127</v>
      </c>
      <c r="N15" s="7" t="s">
        <v>128</v>
      </c>
      <c r="O15" s="7" t="s">
        <v>12</v>
      </c>
      <c r="P15" s="7" t="s">
        <v>127</v>
      </c>
      <c r="Q15" s="7" t="s">
        <v>126</v>
      </c>
      <c r="R15" s="7" t="s">
        <v>12</v>
      </c>
      <c r="S15" s="7" t="s">
        <v>127</v>
      </c>
      <c r="T15" s="7" t="s">
        <v>126</v>
      </c>
      <c r="U15" s="7" t="s">
        <v>12</v>
      </c>
    </row>
    <row r="16" spans="1:21">
      <c r="A16" s="6">
        <v>1</v>
      </c>
      <c r="B16" s="8">
        <v>2</v>
      </c>
      <c r="C16" s="7">
        <v>3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  <c r="I16" s="7">
        <v>9</v>
      </c>
      <c r="J16" s="7">
        <v>10</v>
      </c>
      <c r="K16" s="7">
        <v>11</v>
      </c>
      <c r="L16" s="7">
        <v>12</v>
      </c>
      <c r="M16" s="7">
        <v>13</v>
      </c>
      <c r="N16" s="7">
        <v>14</v>
      </c>
      <c r="O16" s="7">
        <v>15</v>
      </c>
      <c r="P16" s="7">
        <v>16</v>
      </c>
      <c r="Q16" s="7">
        <v>17</v>
      </c>
      <c r="R16" s="7">
        <v>18</v>
      </c>
      <c r="S16" s="7">
        <v>19</v>
      </c>
      <c r="T16" s="7">
        <v>20</v>
      </c>
      <c r="U16" s="7">
        <v>21</v>
      </c>
    </row>
    <row r="17" spans="1:21">
      <c r="A17" s="9"/>
      <c r="B17" s="117" t="s">
        <v>129</v>
      </c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9"/>
    </row>
    <row r="18" spans="1:21">
      <c r="A18" s="125" t="s">
        <v>37</v>
      </c>
      <c r="B18" s="109" t="s">
        <v>131</v>
      </c>
      <c r="C18" s="58" t="s">
        <v>25</v>
      </c>
      <c r="D18" s="43">
        <v>16510</v>
      </c>
      <c r="E18" s="43">
        <v>7228.12</v>
      </c>
      <c r="F18" s="69">
        <f>E18/D18*100</f>
        <v>43.780254391278014</v>
      </c>
      <c r="G18" s="43">
        <v>16510</v>
      </c>
      <c r="H18" s="43">
        <v>7228.12</v>
      </c>
      <c r="I18" s="69">
        <f>H18/G18*100</f>
        <v>43.780254391278014</v>
      </c>
      <c r="J18" s="43"/>
      <c r="K18" s="43"/>
      <c r="L18" s="43"/>
      <c r="M18" s="43"/>
      <c r="N18" s="43"/>
      <c r="O18" s="69"/>
      <c r="P18" s="43">
        <v>16510</v>
      </c>
      <c r="Q18" s="43">
        <v>7228.12</v>
      </c>
      <c r="R18" s="43">
        <f>Q18/P18*100</f>
        <v>43.780254391278014</v>
      </c>
      <c r="S18" s="43"/>
      <c r="T18" s="43"/>
      <c r="U18" s="43"/>
    </row>
    <row r="19" spans="1:21">
      <c r="A19" s="126"/>
      <c r="B19" s="110"/>
      <c r="C19" s="59"/>
      <c r="D19" s="44"/>
      <c r="E19" s="44"/>
      <c r="F19" s="70"/>
      <c r="G19" s="44"/>
      <c r="H19" s="44"/>
      <c r="I19" s="70"/>
      <c r="J19" s="44"/>
      <c r="K19" s="44"/>
      <c r="L19" s="44"/>
      <c r="M19" s="44"/>
      <c r="N19" s="44"/>
      <c r="O19" s="70"/>
      <c r="P19" s="44"/>
      <c r="Q19" s="44"/>
      <c r="R19" s="44"/>
      <c r="S19" s="44"/>
      <c r="T19" s="44"/>
      <c r="U19" s="44"/>
    </row>
    <row r="20" spans="1:21">
      <c r="A20" s="126"/>
      <c r="B20" s="110"/>
      <c r="C20" s="59"/>
      <c r="D20" s="44"/>
      <c r="E20" s="44"/>
      <c r="F20" s="70"/>
      <c r="G20" s="44"/>
      <c r="H20" s="44"/>
      <c r="I20" s="70"/>
      <c r="J20" s="44"/>
      <c r="K20" s="44"/>
      <c r="L20" s="44"/>
      <c r="M20" s="44"/>
      <c r="N20" s="44"/>
      <c r="O20" s="70"/>
      <c r="P20" s="44"/>
      <c r="Q20" s="44"/>
      <c r="R20" s="44"/>
      <c r="S20" s="44"/>
      <c r="T20" s="44"/>
      <c r="U20" s="44"/>
    </row>
    <row r="21" spans="1:21">
      <c r="A21" s="126"/>
      <c r="B21" s="110"/>
      <c r="C21" s="59"/>
      <c r="D21" s="44"/>
      <c r="E21" s="44"/>
      <c r="F21" s="70"/>
      <c r="G21" s="44"/>
      <c r="H21" s="44"/>
      <c r="I21" s="70"/>
      <c r="J21" s="44"/>
      <c r="K21" s="44"/>
      <c r="L21" s="44"/>
      <c r="M21" s="44"/>
      <c r="N21" s="44"/>
      <c r="O21" s="70"/>
      <c r="P21" s="44"/>
      <c r="Q21" s="44"/>
      <c r="R21" s="44"/>
      <c r="S21" s="44"/>
      <c r="T21" s="44"/>
      <c r="U21" s="44"/>
    </row>
    <row r="22" spans="1:21">
      <c r="A22" s="126"/>
      <c r="B22" s="110"/>
      <c r="C22" s="59"/>
      <c r="D22" s="44"/>
      <c r="E22" s="44"/>
      <c r="F22" s="70"/>
      <c r="G22" s="44"/>
      <c r="H22" s="44"/>
      <c r="I22" s="70"/>
      <c r="J22" s="44"/>
      <c r="K22" s="44"/>
      <c r="L22" s="44"/>
      <c r="M22" s="44"/>
      <c r="N22" s="44"/>
      <c r="O22" s="70"/>
      <c r="P22" s="44"/>
      <c r="Q22" s="44"/>
      <c r="R22" s="44"/>
      <c r="S22" s="44"/>
      <c r="T22" s="44"/>
      <c r="U22" s="44"/>
    </row>
    <row r="23" spans="1:21">
      <c r="A23" s="126"/>
      <c r="B23" s="110"/>
      <c r="C23" s="59"/>
      <c r="D23" s="44"/>
      <c r="E23" s="44"/>
      <c r="F23" s="70"/>
      <c r="G23" s="44"/>
      <c r="H23" s="44"/>
      <c r="I23" s="70"/>
      <c r="J23" s="44"/>
      <c r="K23" s="44"/>
      <c r="L23" s="44"/>
      <c r="M23" s="44"/>
      <c r="N23" s="44"/>
      <c r="O23" s="70"/>
      <c r="P23" s="44"/>
      <c r="Q23" s="44"/>
      <c r="R23" s="44"/>
      <c r="S23" s="44"/>
      <c r="T23" s="44"/>
      <c r="U23" s="44"/>
    </row>
    <row r="24" spans="1:21">
      <c r="A24" s="126"/>
      <c r="B24" s="110"/>
      <c r="C24" s="59"/>
      <c r="D24" s="44"/>
      <c r="E24" s="44"/>
      <c r="F24" s="70"/>
      <c r="G24" s="44"/>
      <c r="H24" s="44"/>
      <c r="I24" s="70"/>
      <c r="J24" s="44"/>
      <c r="K24" s="44"/>
      <c r="L24" s="44"/>
      <c r="M24" s="44"/>
      <c r="N24" s="44"/>
      <c r="O24" s="70"/>
      <c r="P24" s="44"/>
      <c r="Q24" s="44"/>
      <c r="R24" s="44"/>
      <c r="S24" s="44"/>
      <c r="T24" s="44"/>
      <c r="U24" s="44"/>
    </row>
    <row r="25" spans="1:21">
      <c r="A25" s="127"/>
      <c r="B25" s="111"/>
      <c r="C25" s="60"/>
      <c r="D25" s="45"/>
      <c r="E25" s="45"/>
      <c r="F25" s="71"/>
      <c r="G25" s="45"/>
      <c r="H25" s="45"/>
      <c r="I25" s="71"/>
      <c r="J25" s="45"/>
      <c r="K25" s="45"/>
      <c r="L25" s="45"/>
      <c r="M25" s="45"/>
      <c r="N25" s="45"/>
      <c r="O25" s="71"/>
      <c r="P25" s="45"/>
      <c r="Q25" s="45"/>
      <c r="R25" s="45"/>
      <c r="S25" s="45"/>
      <c r="T25" s="45"/>
      <c r="U25" s="45"/>
    </row>
    <row r="26" spans="1:21">
      <c r="A26" s="96" t="s">
        <v>24</v>
      </c>
      <c r="B26" s="66" t="s">
        <v>86</v>
      </c>
      <c r="C26" s="58" t="s">
        <v>25</v>
      </c>
      <c r="D26" s="43">
        <v>699.6</v>
      </c>
      <c r="E26" s="43">
        <v>9.75</v>
      </c>
      <c r="F26" s="69">
        <f>E26/D26*100</f>
        <v>1.3936535162950257</v>
      </c>
      <c r="G26" s="43">
        <v>699.6</v>
      </c>
      <c r="H26" s="43">
        <v>9.75</v>
      </c>
      <c r="I26" s="69">
        <f>H26/G26*100</f>
        <v>1.3936535162950257</v>
      </c>
      <c r="J26" s="43"/>
      <c r="K26" s="43"/>
      <c r="L26" s="43"/>
      <c r="M26" s="43"/>
      <c r="N26" s="43"/>
      <c r="O26" s="43"/>
      <c r="P26" s="43">
        <v>699.6</v>
      </c>
      <c r="Q26" s="43">
        <v>9.75</v>
      </c>
      <c r="R26" s="69">
        <f>Q26/P26*100</f>
        <v>1.3936535162950257</v>
      </c>
      <c r="S26" s="43"/>
      <c r="T26" s="43"/>
      <c r="U26" s="43"/>
    </row>
    <row r="27" spans="1:21">
      <c r="A27" s="107"/>
      <c r="B27" s="128"/>
      <c r="C27" s="59"/>
      <c r="D27" s="44"/>
      <c r="E27" s="44"/>
      <c r="F27" s="70"/>
      <c r="G27" s="44"/>
      <c r="H27" s="44"/>
      <c r="I27" s="70"/>
      <c r="J27" s="44"/>
      <c r="K27" s="44"/>
      <c r="L27" s="44"/>
      <c r="M27" s="44"/>
      <c r="N27" s="44"/>
      <c r="O27" s="44"/>
      <c r="P27" s="44"/>
      <c r="Q27" s="44"/>
      <c r="R27" s="70"/>
      <c r="S27" s="44"/>
      <c r="T27" s="44"/>
      <c r="U27" s="44"/>
    </row>
    <row r="28" spans="1:21">
      <c r="A28" s="107"/>
      <c r="B28" s="128"/>
      <c r="C28" s="59"/>
      <c r="D28" s="44"/>
      <c r="E28" s="44"/>
      <c r="F28" s="70"/>
      <c r="G28" s="44"/>
      <c r="H28" s="44"/>
      <c r="I28" s="70"/>
      <c r="J28" s="44"/>
      <c r="K28" s="44"/>
      <c r="L28" s="44"/>
      <c r="M28" s="44"/>
      <c r="N28" s="44"/>
      <c r="O28" s="44"/>
      <c r="P28" s="44"/>
      <c r="Q28" s="44"/>
      <c r="R28" s="70"/>
      <c r="S28" s="44"/>
      <c r="T28" s="44"/>
      <c r="U28" s="44"/>
    </row>
    <row r="29" spans="1:21">
      <c r="A29" s="107"/>
      <c r="B29" s="128"/>
      <c r="C29" s="59"/>
      <c r="D29" s="44"/>
      <c r="E29" s="44"/>
      <c r="F29" s="70"/>
      <c r="G29" s="44"/>
      <c r="H29" s="44"/>
      <c r="I29" s="70"/>
      <c r="J29" s="44"/>
      <c r="K29" s="44"/>
      <c r="L29" s="44"/>
      <c r="M29" s="44"/>
      <c r="N29" s="44"/>
      <c r="O29" s="44"/>
      <c r="P29" s="44"/>
      <c r="Q29" s="44"/>
      <c r="R29" s="70"/>
      <c r="S29" s="44"/>
      <c r="T29" s="44"/>
      <c r="U29" s="44"/>
    </row>
    <row r="30" spans="1:21">
      <c r="A30" s="107"/>
      <c r="B30" s="128"/>
      <c r="C30" s="59"/>
      <c r="D30" s="44"/>
      <c r="E30" s="44"/>
      <c r="F30" s="70"/>
      <c r="G30" s="44"/>
      <c r="H30" s="44"/>
      <c r="I30" s="70"/>
      <c r="J30" s="44"/>
      <c r="K30" s="44"/>
      <c r="L30" s="44"/>
      <c r="M30" s="44"/>
      <c r="N30" s="44"/>
      <c r="O30" s="44"/>
      <c r="P30" s="44"/>
      <c r="Q30" s="44"/>
      <c r="R30" s="70"/>
      <c r="S30" s="44"/>
      <c r="T30" s="44"/>
      <c r="U30" s="44"/>
    </row>
    <row r="31" spans="1:21">
      <c r="A31" s="107"/>
      <c r="B31" s="128"/>
      <c r="C31" s="59"/>
      <c r="D31" s="44"/>
      <c r="E31" s="44"/>
      <c r="F31" s="70"/>
      <c r="G31" s="44"/>
      <c r="H31" s="44"/>
      <c r="I31" s="70"/>
      <c r="J31" s="44"/>
      <c r="K31" s="44"/>
      <c r="L31" s="44"/>
      <c r="M31" s="44"/>
      <c r="N31" s="44"/>
      <c r="O31" s="44"/>
      <c r="P31" s="44"/>
      <c r="Q31" s="44"/>
      <c r="R31" s="70"/>
      <c r="S31" s="44"/>
      <c r="T31" s="44"/>
      <c r="U31" s="44"/>
    </row>
    <row r="32" spans="1:21">
      <c r="A32" s="107"/>
      <c r="B32" s="128"/>
      <c r="C32" s="59"/>
      <c r="D32" s="44"/>
      <c r="E32" s="44"/>
      <c r="F32" s="70"/>
      <c r="G32" s="44"/>
      <c r="H32" s="44"/>
      <c r="I32" s="70"/>
      <c r="J32" s="44"/>
      <c r="K32" s="44"/>
      <c r="L32" s="44"/>
      <c r="M32" s="44"/>
      <c r="N32" s="44"/>
      <c r="O32" s="44"/>
      <c r="P32" s="44"/>
      <c r="Q32" s="44"/>
      <c r="R32" s="70"/>
      <c r="S32" s="44"/>
      <c r="T32" s="44"/>
      <c r="U32" s="44"/>
    </row>
    <row r="33" spans="1:21">
      <c r="A33" s="108"/>
      <c r="B33" s="128"/>
      <c r="C33" s="60"/>
      <c r="D33" s="45"/>
      <c r="E33" s="45"/>
      <c r="F33" s="71"/>
      <c r="G33" s="45"/>
      <c r="H33" s="45"/>
      <c r="I33" s="71"/>
      <c r="J33" s="45"/>
      <c r="K33" s="45"/>
      <c r="L33" s="45"/>
      <c r="M33" s="45"/>
      <c r="N33" s="45"/>
      <c r="O33" s="45"/>
      <c r="P33" s="45"/>
      <c r="Q33" s="45"/>
      <c r="R33" s="71"/>
      <c r="S33" s="45"/>
      <c r="T33" s="45"/>
      <c r="U33" s="45"/>
    </row>
    <row r="34" spans="1:21">
      <c r="A34" s="25"/>
      <c r="B34" s="20"/>
      <c r="C34" s="27"/>
      <c r="D34" s="28"/>
      <c r="E34" s="28"/>
      <c r="F34" s="29"/>
      <c r="G34" s="28"/>
      <c r="H34" s="28"/>
      <c r="I34" s="29"/>
      <c r="J34" s="28"/>
      <c r="K34" s="28"/>
      <c r="L34" s="28"/>
      <c r="M34" s="28"/>
      <c r="N34" s="28"/>
      <c r="O34" s="28"/>
      <c r="P34" s="28"/>
      <c r="Q34" s="28"/>
      <c r="R34" s="29"/>
      <c r="S34" s="28"/>
      <c r="T34" s="28"/>
      <c r="U34" s="28"/>
    </row>
    <row r="35" spans="1:21">
      <c r="A35" s="122" t="s">
        <v>47</v>
      </c>
      <c r="B35" s="123"/>
      <c r="C35" s="6" t="s">
        <v>25</v>
      </c>
      <c r="D35" s="6">
        <f>D18+D26</f>
        <v>17209.599999999999</v>
      </c>
      <c r="E35" s="6">
        <f t="shared" ref="E35:U35" si="0">E18+E26</f>
        <v>7237.87</v>
      </c>
      <c r="F35" s="6">
        <f t="shared" si="0"/>
        <v>45.173907907573039</v>
      </c>
      <c r="G35" s="6">
        <f t="shared" si="0"/>
        <v>17209.599999999999</v>
      </c>
      <c r="H35" s="6">
        <f t="shared" si="0"/>
        <v>7237.87</v>
      </c>
      <c r="I35" s="6">
        <f t="shared" si="0"/>
        <v>45.173907907573039</v>
      </c>
      <c r="J35" s="6">
        <f t="shared" si="0"/>
        <v>0</v>
      </c>
      <c r="K35" s="6">
        <f t="shared" si="0"/>
        <v>0</v>
      </c>
      <c r="L35" s="6">
        <f t="shared" si="0"/>
        <v>0</v>
      </c>
      <c r="M35" s="6">
        <f t="shared" si="0"/>
        <v>0</v>
      </c>
      <c r="N35" s="6">
        <f t="shared" si="0"/>
        <v>0</v>
      </c>
      <c r="O35" s="6">
        <f t="shared" si="0"/>
        <v>0</v>
      </c>
      <c r="P35" s="6">
        <f t="shared" si="0"/>
        <v>17209.599999999999</v>
      </c>
      <c r="Q35" s="6">
        <f t="shared" si="0"/>
        <v>7237.87</v>
      </c>
      <c r="R35" s="6">
        <f t="shared" si="0"/>
        <v>45.173907907573039</v>
      </c>
      <c r="S35" s="6">
        <f t="shared" si="0"/>
        <v>0</v>
      </c>
      <c r="T35" s="6">
        <f t="shared" si="0"/>
        <v>0</v>
      </c>
      <c r="U35" s="6">
        <f t="shared" si="0"/>
        <v>0</v>
      </c>
    </row>
    <row r="36" spans="1:21" ht="32.25" customHeight="1">
      <c r="A36" s="10"/>
      <c r="B36" s="80" t="s">
        <v>113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1"/>
    </row>
    <row r="37" spans="1:21">
      <c r="A37" s="77" t="s">
        <v>38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9"/>
    </row>
    <row r="38" spans="1:21">
      <c r="A38" s="96" t="s">
        <v>57</v>
      </c>
      <c r="B38" s="93" t="s">
        <v>132</v>
      </c>
      <c r="C38" s="58" t="s">
        <v>25</v>
      </c>
      <c r="D38" s="43">
        <v>18380</v>
      </c>
      <c r="E38" s="43">
        <v>4910.82</v>
      </c>
      <c r="F38" s="69">
        <f>E38/D38*100</f>
        <v>26.718280739934709</v>
      </c>
      <c r="G38" s="43">
        <v>18380</v>
      </c>
      <c r="H38" s="43">
        <v>4910.82</v>
      </c>
      <c r="I38" s="69">
        <f>H38/G38*100</f>
        <v>26.718280739934709</v>
      </c>
      <c r="J38" s="43"/>
      <c r="K38" s="43"/>
      <c r="L38" s="43"/>
      <c r="M38" s="43"/>
      <c r="N38" s="43"/>
      <c r="O38" s="43"/>
      <c r="P38" s="43">
        <v>18380</v>
      </c>
      <c r="Q38" s="43">
        <v>4910.62</v>
      </c>
      <c r="R38" s="69">
        <f>Q38/P38*100</f>
        <v>26.717192600652883</v>
      </c>
      <c r="S38" s="43"/>
      <c r="T38" s="43"/>
      <c r="U38" s="43"/>
    </row>
    <row r="39" spans="1:21">
      <c r="A39" s="97"/>
      <c r="B39" s="94"/>
      <c r="C39" s="59"/>
      <c r="D39" s="44"/>
      <c r="E39" s="44"/>
      <c r="F39" s="70"/>
      <c r="G39" s="44"/>
      <c r="H39" s="44"/>
      <c r="I39" s="70"/>
      <c r="J39" s="44"/>
      <c r="K39" s="44"/>
      <c r="L39" s="44"/>
      <c r="M39" s="44"/>
      <c r="N39" s="44"/>
      <c r="O39" s="44"/>
      <c r="P39" s="44"/>
      <c r="Q39" s="44"/>
      <c r="R39" s="70"/>
      <c r="S39" s="44"/>
      <c r="T39" s="44"/>
      <c r="U39" s="44"/>
    </row>
    <row r="40" spans="1:21">
      <c r="A40" s="97"/>
      <c r="B40" s="94"/>
      <c r="C40" s="59"/>
      <c r="D40" s="44"/>
      <c r="E40" s="44"/>
      <c r="F40" s="70"/>
      <c r="G40" s="44"/>
      <c r="H40" s="44"/>
      <c r="I40" s="70"/>
      <c r="J40" s="44"/>
      <c r="K40" s="44"/>
      <c r="L40" s="44"/>
      <c r="M40" s="44"/>
      <c r="N40" s="44"/>
      <c r="O40" s="44"/>
      <c r="P40" s="44"/>
      <c r="Q40" s="44"/>
      <c r="R40" s="70"/>
      <c r="S40" s="44"/>
      <c r="T40" s="44"/>
      <c r="U40" s="44"/>
    </row>
    <row r="41" spans="1:21">
      <c r="A41" s="97"/>
      <c r="B41" s="94"/>
      <c r="C41" s="59"/>
      <c r="D41" s="44"/>
      <c r="E41" s="44"/>
      <c r="F41" s="70"/>
      <c r="G41" s="44"/>
      <c r="H41" s="44"/>
      <c r="I41" s="70"/>
      <c r="J41" s="44"/>
      <c r="K41" s="44"/>
      <c r="L41" s="44"/>
      <c r="M41" s="44"/>
      <c r="N41" s="44"/>
      <c r="O41" s="44"/>
      <c r="P41" s="44"/>
      <c r="Q41" s="44"/>
      <c r="R41" s="70"/>
      <c r="S41" s="44"/>
      <c r="T41" s="44"/>
      <c r="U41" s="44"/>
    </row>
    <row r="42" spans="1:21">
      <c r="A42" s="97"/>
      <c r="B42" s="94"/>
      <c r="C42" s="59"/>
      <c r="D42" s="44"/>
      <c r="E42" s="44"/>
      <c r="F42" s="70"/>
      <c r="G42" s="44"/>
      <c r="H42" s="44"/>
      <c r="I42" s="70"/>
      <c r="J42" s="44"/>
      <c r="K42" s="44"/>
      <c r="L42" s="44"/>
      <c r="M42" s="44"/>
      <c r="N42" s="44"/>
      <c r="O42" s="44"/>
      <c r="P42" s="44"/>
      <c r="Q42" s="44"/>
      <c r="R42" s="70"/>
      <c r="S42" s="44"/>
      <c r="T42" s="44"/>
      <c r="U42" s="44"/>
    </row>
    <row r="43" spans="1:21">
      <c r="A43" s="97"/>
      <c r="B43" s="94"/>
      <c r="C43" s="59"/>
      <c r="D43" s="44"/>
      <c r="E43" s="44"/>
      <c r="F43" s="70"/>
      <c r="G43" s="44"/>
      <c r="H43" s="44"/>
      <c r="I43" s="70"/>
      <c r="J43" s="44"/>
      <c r="K43" s="44"/>
      <c r="L43" s="44"/>
      <c r="M43" s="44"/>
      <c r="N43" s="44"/>
      <c r="O43" s="44"/>
      <c r="P43" s="44"/>
      <c r="Q43" s="44"/>
      <c r="R43" s="70"/>
      <c r="S43" s="44"/>
      <c r="T43" s="44"/>
      <c r="U43" s="44"/>
    </row>
    <row r="44" spans="1:21">
      <c r="A44" s="97"/>
      <c r="B44" s="94"/>
      <c r="C44" s="59"/>
      <c r="D44" s="44"/>
      <c r="E44" s="44"/>
      <c r="F44" s="70"/>
      <c r="G44" s="44"/>
      <c r="H44" s="44"/>
      <c r="I44" s="70"/>
      <c r="J44" s="44"/>
      <c r="K44" s="44"/>
      <c r="L44" s="44"/>
      <c r="M44" s="44"/>
      <c r="N44" s="44"/>
      <c r="O44" s="44"/>
      <c r="P44" s="44"/>
      <c r="Q44" s="44"/>
      <c r="R44" s="70"/>
      <c r="S44" s="44"/>
      <c r="T44" s="44"/>
      <c r="U44" s="44"/>
    </row>
    <row r="45" spans="1:21">
      <c r="A45" s="124"/>
      <c r="B45" s="106"/>
      <c r="C45" s="60"/>
      <c r="D45" s="45"/>
      <c r="E45" s="45"/>
      <c r="F45" s="71"/>
      <c r="G45" s="45"/>
      <c r="H45" s="45"/>
      <c r="I45" s="71"/>
      <c r="J45" s="45"/>
      <c r="K45" s="45"/>
      <c r="L45" s="45"/>
      <c r="M45" s="45"/>
      <c r="N45" s="45"/>
      <c r="O45" s="45"/>
      <c r="P45" s="45"/>
      <c r="Q45" s="45"/>
      <c r="R45" s="71"/>
      <c r="S45" s="45"/>
      <c r="T45" s="45"/>
      <c r="U45" s="45"/>
    </row>
    <row r="46" spans="1:21">
      <c r="A46" s="97"/>
      <c r="B46" s="105" t="s">
        <v>0</v>
      </c>
      <c r="C46" s="46" t="s">
        <v>25</v>
      </c>
      <c r="D46" s="43">
        <v>6</v>
      </c>
      <c r="E46" s="43"/>
      <c r="F46" s="43">
        <v>100</v>
      </c>
      <c r="G46" s="43">
        <v>6</v>
      </c>
      <c r="H46" s="43"/>
      <c r="I46" s="43">
        <v>100</v>
      </c>
      <c r="J46" s="43"/>
      <c r="K46" s="43"/>
      <c r="L46" s="43"/>
      <c r="M46" s="43"/>
      <c r="N46" s="43"/>
      <c r="O46" s="43"/>
      <c r="P46" s="43">
        <v>6</v>
      </c>
      <c r="Q46" s="43"/>
      <c r="R46" s="43">
        <v>100</v>
      </c>
      <c r="S46" s="43"/>
      <c r="T46" s="43"/>
      <c r="U46" s="43"/>
    </row>
    <row r="47" spans="1:21">
      <c r="A47" s="97"/>
      <c r="B47" s="105"/>
      <c r="C47" s="47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</row>
    <row r="48" spans="1:21">
      <c r="A48" s="97"/>
      <c r="B48" s="105"/>
      <c r="C48" s="47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</row>
    <row r="49" spans="1:21">
      <c r="A49" s="97"/>
      <c r="B49" s="105"/>
      <c r="C49" s="47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</row>
    <row r="50" spans="1:21" ht="12" customHeight="1">
      <c r="A50" s="97"/>
      <c r="B50" s="105"/>
      <c r="C50" s="47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</row>
    <row r="51" spans="1:21" ht="15" hidden="1" customHeight="1">
      <c r="A51" s="97"/>
      <c r="B51" s="105"/>
      <c r="C51" s="30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</row>
    <row r="52" spans="1:21" ht="15" hidden="1" customHeight="1">
      <c r="A52" s="124"/>
      <c r="B52" s="105"/>
      <c r="C52" s="31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</row>
    <row r="53" spans="1:21" ht="31.5" customHeight="1">
      <c r="A53" s="95" t="s">
        <v>89</v>
      </c>
      <c r="B53" s="93" t="s">
        <v>84</v>
      </c>
      <c r="C53" s="46" t="s">
        <v>25</v>
      </c>
      <c r="D53" s="32">
        <v>20</v>
      </c>
      <c r="E53" s="32"/>
      <c r="F53" s="32">
        <v>100</v>
      </c>
      <c r="G53" s="32">
        <v>20</v>
      </c>
      <c r="H53" s="32"/>
      <c r="I53" s="32">
        <v>100</v>
      </c>
      <c r="J53" s="32"/>
      <c r="K53" s="32"/>
      <c r="L53" s="32"/>
      <c r="M53" s="32"/>
      <c r="N53" s="32"/>
      <c r="O53" s="32"/>
      <c r="P53" s="32">
        <v>20</v>
      </c>
      <c r="Q53" s="32"/>
      <c r="R53" s="32">
        <v>100</v>
      </c>
      <c r="S53" s="32"/>
      <c r="T53" s="32"/>
      <c r="U53" s="32"/>
    </row>
    <row r="54" spans="1:21" ht="8.25" hidden="1" customHeight="1">
      <c r="A54" s="95"/>
      <c r="B54" s="94"/>
      <c r="C54" s="47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</row>
    <row r="55" spans="1:21" ht="15" hidden="1" customHeight="1">
      <c r="A55" s="95"/>
      <c r="B55" s="94"/>
      <c r="C55" s="47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</row>
    <row r="56" spans="1:21" ht="15" hidden="1" customHeight="1">
      <c r="A56" s="95"/>
      <c r="B56" s="94"/>
      <c r="C56" s="47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</row>
    <row r="57" spans="1:21" ht="15" hidden="1" customHeight="1">
      <c r="A57" s="95"/>
      <c r="B57" s="94"/>
      <c r="C57" s="47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</row>
    <row r="58" spans="1:21" ht="15" hidden="1" customHeight="1">
      <c r="A58" s="95"/>
      <c r="B58" s="94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</row>
    <row r="59" spans="1:21" ht="15.75" hidden="1" customHeight="1">
      <c r="A59" s="99"/>
      <c r="B59" s="106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</row>
    <row r="60" spans="1:21">
      <c r="A60" s="98" t="s">
        <v>58</v>
      </c>
      <c r="B60" s="93" t="s">
        <v>1</v>
      </c>
      <c r="C60" s="46" t="s">
        <v>25</v>
      </c>
      <c r="D60" s="43">
        <v>6</v>
      </c>
      <c r="E60" s="43"/>
      <c r="F60" s="43">
        <v>100</v>
      </c>
      <c r="G60" s="43">
        <v>6</v>
      </c>
      <c r="H60" s="43"/>
      <c r="I60" s="43">
        <v>100</v>
      </c>
      <c r="J60" s="43"/>
      <c r="K60" s="43"/>
      <c r="L60" s="43"/>
      <c r="M60" s="43"/>
      <c r="N60" s="43"/>
      <c r="O60" s="43"/>
      <c r="P60" s="43">
        <v>6</v>
      </c>
      <c r="Q60" s="43"/>
      <c r="R60" s="43">
        <v>100</v>
      </c>
      <c r="S60" s="43"/>
      <c r="T60" s="43"/>
      <c r="U60" s="43"/>
    </row>
    <row r="61" spans="1:21" ht="21" customHeight="1">
      <c r="A61" s="95"/>
      <c r="B61" s="94"/>
      <c r="C61" s="48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</row>
    <row r="62" spans="1:21">
      <c r="A62" s="98" t="s">
        <v>59</v>
      </c>
      <c r="B62" s="120" t="s">
        <v>7</v>
      </c>
      <c r="C62" s="46" t="s">
        <v>25</v>
      </c>
      <c r="D62" s="43">
        <v>16</v>
      </c>
      <c r="E62" s="43"/>
      <c r="F62" s="43"/>
      <c r="G62" s="43">
        <v>16</v>
      </c>
      <c r="H62" s="43"/>
      <c r="I62" s="43"/>
      <c r="J62" s="43"/>
      <c r="K62" s="43"/>
      <c r="L62" s="43"/>
      <c r="M62" s="43"/>
      <c r="N62" s="43"/>
      <c r="O62" s="43"/>
      <c r="P62" s="43">
        <v>16</v>
      </c>
      <c r="Q62" s="43"/>
      <c r="R62" s="43"/>
      <c r="S62" s="43"/>
      <c r="T62" s="43"/>
      <c r="U62" s="43"/>
    </row>
    <row r="63" spans="1:21">
      <c r="A63" s="95"/>
      <c r="B63" s="121"/>
      <c r="C63" s="47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</row>
    <row r="64" spans="1:21">
      <c r="A64" s="95"/>
      <c r="B64" s="121"/>
      <c r="C64" s="47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</row>
    <row r="65" spans="1:21">
      <c r="A65" s="95"/>
      <c r="B65" s="121"/>
      <c r="C65" s="47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</row>
    <row r="66" spans="1:21">
      <c r="A66" s="95"/>
      <c r="B66" s="121"/>
      <c r="C66" s="47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</row>
    <row r="67" spans="1:21">
      <c r="A67" s="95"/>
      <c r="B67" s="121"/>
      <c r="C67" s="47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</row>
    <row r="68" spans="1:21">
      <c r="A68" s="95"/>
      <c r="B68" s="121"/>
      <c r="C68" s="47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</row>
    <row r="69" spans="1:21" ht="7.5" customHeight="1">
      <c r="A69" s="95"/>
      <c r="B69" s="121"/>
      <c r="C69" s="48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</row>
    <row r="70" spans="1:21" hidden="1">
      <c r="A70" s="99"/>
      <c r="B70" s="129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>
      <c r="A71" s="98" t="s">
        <v>65</v>
      </c>
      <c r="B71" s="120" t="s">
        <v>2</v>
      </c>
      <c r="C71" s="46" t="s">
        <v>25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</row>
    <row r="72" spans="1:21" ht="21" customHeight="1">
      <c r="A72" s="95"/>
      <c r="B72" s="121"/>
      <c r="C72" s="48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</row>
    <row r="73" spans="1:21">
      <c r="A73" s="11"/>
      <c r="B73" s="12"/>
      <c r="C73" s="11" t="s">
        <v>39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3"/>
    </row>
    <row r="74" spans="1:21">
      <c r="A74" s="98" t="s">
        <v>66</v>
      </c>
      <c r="B74" s="120" t="s">
        <v>3</v>
      </c>
      <c r="C74" s="46" t="s">
        <v>25</v>
      </c>
      <c r="D74" s="43">
        <v>18</v>
      </c>
      <c r="E74" s="43"/>
      <c r="F74" s="43"/>
      <c r="G74" s="43">
        <v>18</v>
      </c>
      <c r="H74" s="43"/>
      <c r="I74" s="43"/>
      <c r="J74" s="43"/>
      <c r="K74" s="43"/>
      <c r="L74" s="43"/>
      <c r="M74" s="43"/>
      <c r="N74" s="43"/>
      <c r="O74" s="43"/>
      <c r="P74" s="43">
        <v>18</v>
      </c>
      <c r="Q74" s="43"/>
      <c r="R74" s="43"/>
      <c r="S74" s="43"/>
      <c r="T74" s="43"/>
      <c r="U74" s="43"/>
    </row>
    <row r="75" spans="1:21">
      <c r="A75" s="95"/>
      <c r="B75" s="121"/>
      <c r="C75" s="48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</row>
    <row r="76" spans="1:21">
      <c r="A76" s="98" t="s">
        <v>67</v>
      </c>
      <c r="B76" s="93" t="s">
        <v>82</v>
      </c>
      <c r="C76" s="46" t="s">
        <v>25</v>
      </c>
      <c r="D76" s="43">
        <v>34</v>
      </c>
      <c r="E76" s="43">
        <v>10.5</v>
      </c>
      <c r="F76" s="69">
        <f>E76/D76*100</f>
        <v>30.882352941176471</v>
      </c>
      <c r="G76" s="43">
        <v>34</v>
      </c>
      <c r="H76" s="43">
        <v>10.5</v>
      </c>
      <c r="I76" s="43"/>
      <c r="J76" s="43"/>
      <c r="K76" s="43"/>
      <c r="L76" s="43"/>
      <c r="M76" s="43"/>
      <c r="N76" s="43"/>
      <c r="O76" s="43"/>
      <c r="P76" s="43">
        <v>34</v>
      </c>
      <c r="Q76" s="43">
        <v>10.5</v>
      </c>
      <c r="R76" s="43">
        <v>30.9</v>
      </c>
      <c r="S76" s="43"/>
      <c r="T76" s="43"/>
      <c r="U76" s="43"/>
    </row>
    <row r="77" spans="1:21">
      <c r="A77" s="95"/>
      <c r="B77" s="112"/>
      <c r="C77" s="47"/>
      <c r="D77" s="44"/>
      <c r="E77" s="44"/>
      <c r="F77" s="70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</row>
    <row r="78" spans="1:21">
      <c r="A78" s="95"/>
      <c r="B78" s="112"/>
      <c r="C78" s="47"/>
      <c r="D78" s="44"/>
      <c r="E78" s="44"/>
      <c r="F78" s="70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</row>
    <row r="79" spans="1:21">
      <c r="A79" s="95"/>
      <c r="B79" s="112"/>
      <c r="C79" s="47"/>
      <c r="D79" s="44"/>
      <c r="E79" s="44"/>
      <c r="F79" s="70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</row>
    <row r="80" spans="1:21">
      <c r="A80" s="95"/>
      <c r="B80" s="112"/>
      <c r="C80" s="47"/>
      <c r="D80" s="44"/>
      <c r="E80" s="44"/>
      <c r="F80" s="70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</row>
    <row r="81" spans="1:21">
      <c r="A81" s="95"/>
      <c r="B81" s="112"/>
      <c r="C81" s="47"/>
      <c r="D81" s="44"/>
      <c r="E81" s="44"/>
      <c r="F81" s="70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</row>
    <row r="82" spans="1:21">
      <c r="A82" s="95"/>
      <c r="B82" s="112"/>
      <c r="C82" s="47"/>
      <c r="D82" s="44"/>
      <c r="E82" s="44"/>
      <c r="F82" s="70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</row>
    <row r="83" spans="1:21">
      <c r="A83" s="95"/>
      <c r="B83" s="113"/>
      <c r="C83" s="48"/>
      <c r="D83" s="45"/>
      <c r="E83" s="45"/>
      <c r="F83" s="71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</row>
    <row r="84" spans="1:21">
      <c r="A84" s="98" t="s">
        <v>68</v>
      </c>
      <c r="B84" s="93" t="s">
        <v>4</v>
      </c>
      <c r="C84" s="46" t="s">
        <v>25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</row>
    <row r="85" spans="1:21" ht="29.25" customHeight="1">
      <c r="A85" s="95"/>
      <c r="B85" s="94"/>
      <c r="C85" s="48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</row>
    <row r="86" spans="1:21">
      <c r="A86" s="98" t="s">
        <v>69</v>
      </c>
      <c r="B86" s="93" t="s">
        <v>5</v>
      </c>
      <c r="C86" s="46" t="s">
        <v>25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</row>
    <row r="87" spans="1:21" ht="28.5" customHeight="1">
      <c r="A87" s="95"/>
      <c r="B87" s="94"/>
      <c r="C87" s="48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</row>
    <row r="88" spans="1:21" ht="15.75" customHeight="1">
      <c r="A88" s="98" t="s">
        <v>70</v>
      </c>
      <c r="B88" s="93" t="s">
        <v>111</v>
      </c>
      <c r="C88" s="46" t="s">
        <v>25</v>
      </c>
      <c r="D88" s="43">
        <v>200</v>
      </c>
      <c r="E88" s="43">
        <v>78.62</v>
      </c>
      <c r="F88" s="49">
        <f>E88/D88*100</f>
        <v>39.31</v>
      </c>
      <c r="G88" s="43">
        <v>200</v>
      </c>
      <c r="H88" s="43">
        <v>78.62</v>
      </c>
      <c r="I88" s="49">
        <f>H88/G88*100</f>
        <v>39.31</v>
      </c>
      <c r="J88" s="43"/>
      <c r="K88" s="43"/>
      <c r="L88" s="43"/>
      <c r="M88" s="43"/>
      <c r="N88" s="43"/>
      <c r="O88" s="43"/>
      <c r="P88" s="43">
        <v>200</v>
      </c>
      <c r="Q88" s="43">
        <v>78.62</v>
      </c>
      <c r="R88" s="49">
        <f>Q88/P88*100</f>
        <v>39.31</v>
      </c>
      <c r="S88" s="43"/>
      <c r="T88" s="43"/>
      <c r="U88" s="43"/>
    </row>
    <row r="89" spans="1:21">
      <c r="A89" s="95"/>
      <c r="B89" s="94"/>
      <c r="C89" s="48"/>
      <c r="D89" s="45"/>
      <c r="E89" s="45"/>
      <c r="F89" s="51"/>
      <c r="G89" s="45"/>
      <c r="H89" s="45"/>
      <c r="I89" s="51"/>
      <c r="J89" s="45"/>
      <c r="K89" s="45"/>
      <c r="L89" s="45"/>
      <c r="M89" s="45"/>
      <c r="N89" s="45"/>
      <c r="O89" s="45"/>
      <c r="P89" s="45"/>
      <c r="Q89" s="45"/>
      <c r="R89" s="51"/>
      <c r="S89" s="45"/>
      <c r="T89" s="45"/>
      <c r="U89" s="45"/>
    </row>
    <row r="90" spans="1:21">
      <c r="A90" s="98" t="s">
        <v>71</v>
      </c>
      <c r="B90" s="66" t="s">
        <v>88</v>
      </c>
      <c r="C90" s="46" t="s">
        <v>25</v>
      </c>
      <c r="D90" s="43">
        <v>1500</v>
      </c>
      <c r="E90" s="43">
        <v>91.32</v>
      </c>
      <c r="F90" s="49">
        <f>E90/D90*100</f>
        <v>6.0880000000000001</v>
      </c>
      <c r="G90" s="43">
        <v>1500</v>
      </c>
      <c r="H90" s="43">
        <v>91.32</v>
      </c>
      <c r="I90" s="49">
        <f>H90/G90*100</f>
        <v>6.0880000000000001</v>
      </c>
      <c r="J90" s="43"/>
      <c r="K90" s="43"/>
      <c r="L90" s="43"/>
      <c r="M90" s="43"/>
      <c r="N90" s="43"/>
      <c r="O90" s="43"/>
      <c r="P90" s="43">
        <v>1500</v>
      </c>
      <c r="Q90" s="43">
        <v>91.32</v>
      </c>
      <c r="R90" s="49">
        <f>Q90/P90*100</f>
        <v>6.0880000000000001</v>
      </c>
      <c r="S90" s="43"/>
      <c r="T90" s="43"/>
      <c r="U90" s="43"/>
    </row>
    <row r="91" spans="1:21">
      <c r="A91" s="95"/>
      <c r="B91" s="66"/>
      <c r="C91" s="47"/>
      <c r="D91" s="44"/>
      <c r="E91" s="44"/>
      <c r="F91" s="50"/>
      <c r="G91" s="44"/>
      <c r="H91" s="44"/>
      <c r="I91" s="50"/>
      <c r="J91" s="44"/>
      <c r="K91" s="44"/>
      <c r="L91" s="44"/>
      <c r="M91" s="44"/>
      <c r="N91" s="44"/>
      <c r="O91" s="44"/>
      <c r="P91" s="44"/>
      <c r="Q91" s="44"/>
      <c r="R91" s="50"/>
      <c r="S91" s="44"/>
      <c r="T91" s="44"/>
      <c r="U91" s="44"/>
    </row>
    <row r="92" spans="1:21">
      <c r="A92" s="95"/>
      <c r="B92" s="66"/>
      <c r="C92" s="47"/>
      <c r="D92" s="44"/>
      <c r="E92" s="44"/>
      <c r="F92" s="50"/>
      <c r="G92" s="44"/>
      <c r="H92" s="44"/>
      <c r="I92" s="50"/>
      <c r="J92" s="44"/>
      <c r="K92" s="44"/>
      <c r="L92" s="44"/>
      <c r="M92" s="44"/>
      <c r="N92" s="44"/>
      <c r="O92" s="44"/>
      <c r="P92" s="44"/>
      <c r="Q92" s="44"/>
      <c r="R92" s="50"/>
      <c r="S92" s="44"/>
      <c r="T92" s="44"/>
      <c r="U92" s="44"/>
    </row>
    <row r="93" spans="1:21">
      <c r="A93" s="95"/>
      <c r="B93" s="66"/>
      <c r="C93" s="47"/>
      <c r="D93" s="44"/>
      <c r="E93" s="44"/>
      <c r="F93" s="50"/>
      <c r="G93" s="44"/>
      <c r="H93" s="44"/>
      <c r="I93" s="50"/>
      <c r="J93" s="44"/>
      <c r="K93" s="44"/>
      <c r="L93" s="44"/>
      <c r="M93" s="44"/>
      <c r="N93" s="44"/>
      <c r="O93" s="44"/>
      <c r="P93" s="44"/>
      <c r="Q93" s="44"/>
      <c r="R93" s="50"/>
      <c r="S93" s="44"/>
      <c r="T93" s="44"/>
      <c r="U93" s="44"/>
    </row>
    <row r="94" spans="1:21">
      <c r="A94" s="95"/>
      <c r="B94" s="66"/>
      <c r="C94" s="47"/>
      <c r="D94" s="44"/>
      <c r="E94" s="44"/>
      <c r="F94" s="50"/>
      <c r="G94" s="44"/>
      <c r="H94" s="44"/>
      <c r="I94" s="50"/>
      <c r="J94" s="44"/>
      <c r="K94" s="44"/>
      <c r="L94" s="44"/>
      <c r="M94" s="44"/>
      <c r="N94" s="44"/>
      <c r="O94" s="44"/>
      <c r="P94" s="44"/>
      <c r="Q94" s="44"/>
      <c r="R94" s="50"/>
      <c r="S94" s="44"/>
      <c r="T94" s="44"/>
      <c r="U94" s="44"/>
    </row>
    <row r="95" spans="1:21">
      <c r="A95" s="95"/>
      <c r="B95" s="66"/>
      <c r="C95" s="47"/>
      <c r="D95" s="44"/>
      <c r="E95" s="44"/>
      <c r="F95" s="50"/>
      <c r="G95" s="44"/>
      <c r="H95" s="44"/>
      <c r="I95" s="50"/>
      <c r="J95" s="44"/>
      <c r="K95" s="44"/>
      <c r="L95" s="44"/>
      <c r="M95" s="44"/>
      <c r="N95" s="44"/>
      <c r="O95" s="44"/>
      <c r="P95" s="44"/>
      <c r="Q95" s="44"/>
      <c r="R95" s="50"/>
      <c r="S95" s="44"/>
      <c r="T95" s="44"/>
      <c r="U95" s="44"/>
    </row>
    <row r="96" spans="1:21">
      <c r="A96" s="95"/>
      <c r="B96" s="66"/>
      <c r="C96" s="47"/>
      <c r="D96" s="44"/>
      <c r="E96" s="44"/>
      <c r="F96" s="50"/>
      <c r="G96" s="44"/>
      <c r="H96" s="44"/>
      <c r="I96" s="50"/>
      <c r="J96" s="44"/>
      <c r="K96" s="44"/>
      <c r="L96" s="44"/>
      <c r="M96" s="44"/>
      <c r="N96" s="44"/>
      <c r="O96" s="44"/>
      <c r="P96" s="44"/>
      <c r="Q96" s="44"/>
      <c r="R96" s="50"/>
      <c r="S96" s="44"/>
      <c r="T96" s="44"/>
      <c r="U96" s="44"/>
    </row>
    <row r="97" spans="1:21">
      <c r="A97" s="99"/>
      <c r="B97" s="66"/>
      <c r="C97" s="48"/>
      <c r="D97" s="45"/>
      <c r="E97" s="45"/>
      <c r="F97" s="51"/>
      <c r="G97" s="45"/>
      <c r="H97" s="45"/>
      <c r="I97" s="51"/>
      <c r="J97" s="45"/>
      <c r="K97" s="45"/>
      <c r="L97" s="45"/>
      <c r="M97" s="45"/>
      <c r="N97" s="45"/>
      <c r="O97" s="45"/>
      <c r="P97" s="45"/>
      <c r="Q97" s="45"/>
      <c r="R97" s="51"/>
      <c r="S97" s="45"/>
      <c r="T97" s="45"/>
      <c r="U97" s="45"/>
    </row>
    <row r="98" spans="1:21" ht="31.5" customHeight="1">
      <c r="A98" s="14"/>
      <c r="B98" s="15" t="s">
        <v>8</v>
      </c>
      <c r="C98" s="33" t="s">
        <v>25</v>
      </c>
      <c r="D98" s="6">
        <f>SUM(D38:D97)</f>
        <v>20180</v>
      </c>
      <c r="E98" s="6">
        <f>SUM(E38:E97)</f>
        <v>5091.2599999999993</v>
      </c>
      <c r="F98" s="34">
        <f>E98/D98*100</f>
        <v>25.229236868186323</v>
      </c>
      <c r="G98" s="6">
        <f>SUM(G38:G97)</f>
        <v>20180</v>
      </c>
      <c r="H98" s="6">
        <f>SUM(H38:H97)</f>
        <v>5091.2599999999993</v>
      </c>
      <c r="I98" s="34">
        <f>H98/G98*100</f>
        <v>25.229236868186323</v>
      </c>
      <c r="J98" s="6"/>
      <c r="K98" s="6"/>
      <c r="L98" s="6"/>
      <c r="M98" s="6"/>
      <c r="N98" s="6"/>
      <c r="O98" s="6"/>
      <c r="P98" s="6">
        <f>SUM(P38:P97)</f>
        <v>20180</v>
      </c>
      <c r="Q98" s="6">
        <f>SUM(Q38:Q97)</f>
        <v>5091.0599999999995</v>
      </c>
      <c r="R98" s="34">
        <f>Q98/P98*100</f>
        <v>25.228245787908822</v>
      </c>
      <c r="S98" s="6"/>
      <c r="T98" s="6"/>
      <c r="U98" s="6"/>
    </row>
    <row r="99" spans="1:21" ht="21" customHeight="1">
      <c r="A99" s="52" t="s">
        <v>108</v>
      </c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4"/>
    </row>
    <row r="100" spans="1:21" ht="17.25" customHeight="1">
      <c r="A100" s="74" t="s">
        <v>40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6"/>
    </row>
    <row r="101" spans="1:21">
      <c r="A101" s="95" t="s">
        <v>60</v>
      </c>
      <c r="B101" s="94" t="s">
        <v>32</v>
      </c>
      <c r="C101" s="46" t="s">
        <v>25</v>
      </c>
      <c r="D101" s="43">
        <v>12179.7</v>
      </c>
      <c r="E101" s="43">
        <v>310.62</v>
      </c>
      <c r="F101" s="49">
        <f>E101/D101*100</f>
        <v>2.5503091209143078</v>
      </c>
      <c r="G101" s="43">
        <v>12179.7</v>
      </c>
      <c r="H101" s="43">
        <v>310.62</v>
      </c>
      <c r="I101" s="49">
        <f>H101/G101*100</f>
        <v>2.5503091209143078</v>
      </c>
      <c r="J101" s="43"/>
      <c r="K101" s="43"/>
      <c r="L101" s="43"/>
      <c r="M101" s="43"/>
      <c r="N101" s="43"/>
      <c r="O101" s="43"/>
      <c r="P101" s="43">
        <v>12179.7</v>
      </c>
      <c r="Q101" s="43">
        <v>310.62</v>
      </c>
      <c r="R101" s="49">
        <f>Q101/P101*100</f>
        <v>2.5503091209143078</v>
      </c>
      <c r="S101" s="43"/>
      <c r="T101" s="43"/>
      <c r="U101" s="43"/>
    </row>
    <row r="102" spans="1:21">
      <c r="A102" s="95"/>
      <c r="B102" s="94"/>
      <c r="C102" s="47"/>
      <c r="D102" s="44"/>
      <c r="E102" s="44"/>
      <c r="F102" s="50"/>
      <c r="G102" s="44"/>
      <c r="H102" s="44"/>
      <c r="I102" s="50"/>
      <c r="J102" s="44"/>
      <c r="K102" s="44"/>
      <c r="L102" s="44"/>
      <c r="M102" s="44"/>
      <c r="N102" s="44"/>
      <c r="O102" s="44"/>
      <c r="P102" s="44"/>
      <c r="Q102" s="44"/>
      <c r="R102" s="50"/>
      <c r="S102" s="44"/>
      <c r="T102" s="44"/>
      <c r="U102" s="44"/>
    </row>
    <row r="103" spans="1:21">
      <c r="A103" s="95"/>
      <c r="B103" s="94"/>
      <c r="C103" s="47"/>
      <c r="D103" s="44"/>
      <c r="E103" s="44"/>
      <c r="F103" s="50"/>
      <c r="G103" s="44"/>
      <c r="H103" s="44"/>
      <c r="I103" s="50"/>
      <c r="J103" s="44"/>
      <c r="K103" s="44"/>
      <c r="L103" s="44"/>
      <c r="M103" s="44"/>
      <c r="N103" s="44"/>
      <c r="O103" s="44"/>
      <c r="P103" s="44"/>
      <c r="Q103" s="44"/>
      <c r="R103" s="50"/>
      <c r="S103" s="44"/>
      <c r="T103" s="44"/>
      <c r="U103" s="44"/>
    </row>
    <row r="104" spans="1:21">
      <c r="A104" s="95"/>
      <c r="B104" s="94"/>
      <c r="C104" s="47"/>
      <c r="D104" s="44"/>
      <c r="E104" s="44"/>
      <c r="F104" s="50"/>
      <c r="G104" s="44"/>
      <c r="H104" s="44"/>
      <c r="I104" s="50"/>
      <c r="J104" s="44"/>
      <c r="K104" s="44"/>
      <c r="L104" s="44"/>
      <c r="M104" s="44"/>
      <c r="N104" s="44"/>
      <c r="O104" s="44"/>
      <c r="P104" s="44"/>
      <c r="Q104" s="44"/>
      <c r="R104" s="50"/>
      <c r="S104" s="44"/>
      <c r="T104" s="44"/>
      <c r="U104" s="44"/>
    </row>
    <row r="105" spans="1:21">
      <c r="A105" s="95"/>
      <c r="B105" s="94"/>
      <c r="C105" s="47"/>
      <c r="D105" s="44"/>
      <c r="E105" s="44"/>
      <c r="F105" s="50"/>
      <c r="G105" s="44"/>
      <c r="H105" s="44"/>
      <c r="I105" s="50"/>
      <c r="J105" s="44"/>
      <c r="K105" s="44"/>
      <c r="L105" s="44"/>
      <c r="M105" s="44"/>
      <c r="N105" s="44"/>
      <c r="O105" s="44"/>
      <c r="P105" s="44"/>
      <c r="Q105" s="44"/>
      <c r="R105" s="50"/>
      <c r="S105" s="44"/>
      <c r="T105" s="44"/>
      <c r="U105" s="44"/>
    </row>
    <row r="106" spans="1:21">
      <c r="A106" s="95"/>
      <c r="B106" s="94"/>
      <c r="C106" s="47"/>
      <c r="D106" s="44"/>
      <c r="E106" s="44"/>
      <c r="F106" s="50"/>
      <c r="G106" s="44"/>
      <c r="H106" s="44"/>
      <c r="I106" s="50"/>
      <c r="J106" s="44"/>
      <c r="K106" s="44"/>
      <c r="L106" s="44"/>
      <c r="M106" s="44"/>
      <c r="N106" s="44"/>
      <c r="O106" s="44"/>
      <c r="P106" s="44"/>
      <c r="Q106" s="44"/>
      <c r="R106" s="50"/>
      <c r="S106" s="44"/>
      <c r="T106" s="44"/>
      <c r="U106" s="44"/>
    </row>
    <row r="107" spans="1:21">
      <c r="A107" s="95"/>
      <c r="B107" s="94"/>
      <c r="C107" s="47"/>
      <c r="D107" s="44"/>
      <c r="E107" s="44"/>
      <c r="F107" s="50"/>
      <c r="G107" s="44"/>
      <c r="H107" s="44"/>
      <c r="I107" s="50"/>
      <c r="J107" s="44"/>
      <c r="K107" s="44"/>
      <c r="L107" s="44"/>
      <c r="M107" s="44"/>
      <c r="N107" s="44"/>
      <c r="O107" s="44"/>
      <c r="P107" s="44"/>
      <c r="Q107" s="44"/>
      <c r="R107" s="50"/>
      <c r="S107" s="44"/>
      <c r="T107" s="44"/>
      <c r="U107" s="44"/>
    </row>
    <row r="108" spans="1:21">
      <c r="A108" s="99"/>
      <c r="B108" s="106"/>
      <c r="C108" s="48"/>
      <c r="D108" s="45"/>
      <c r="E108" s="45"/>
      <c r="F108" s="51"/>
      <c r="G108" s="45"/>
      <c r="H108" s="45"/>
      <c r="I108" s="51"/>
      <c r="J108" s="45"/>
      <c r="K108" s="45"/>
      <c r="L108" s="45"/>
      <c r="M108" s="45"/>
      <c r="N108" s="45"/>
      <c r="O108" s="45"/>
      <c r="P108" s="45"/>
      <c r="Q108" s="45"/>
      <c r="R108" s="51"/>
      <c r="S108" s="45"/>
      <c r="T108" s="45"/>
      <c r="U108" s="45"/>
    </row>
    <row r="109" spans="1:21" ht="15.75" customHeight="1">
      <c r="A109" s="114" t="s">
        <v>90</v>
      </c>
      <c r="B109" s="93" t="s">
        <v>115</v>
      </c>
      <c r="C109" s="46" t="s">
        <v>25</v>
      </c>
      <c r="D109" s="43">
        <v>6357.4</v>
      </c>
      <c r="E109" s="43">
        <v>488</v>
      </c>
      <c r="F109" s="49">
        <f>E109/D109*100</f>
        <v>7.6760940006921077</v>
      </c>
      <c r="G109" s="43">
        <v>6357.4</v>
      </c>
      <c r="H109" s="43">
        <v>488</v>
      </c>
      <c r="I109" s="49">
        <f>H109/G109*100</f>
        <v>7.6760940006921077</v>
      </c>
      <c r="J109" s="43"/>
      <c r="K109" s="43"/>
      <c r="L109" s="43"/>
      <c r="M109" s="43"/>
      <c r="N109" s="43"/>
      <c r="O109" s="43"/>
      <c r="P109" s="43">
        <v>6357.4</v>
      </c>
      <c r="Q109" s="43">
        <v>488</v>
      </c>
      <c r="R109" s="49">
        <f>Q109/P109*100</f>
        <v>7.6760940006921077</v>
      </c>
      <c r="S109" s="43"/>
      <c r="T109" s="43"/>
      <c r="U109" s="43"/>
    </row>
    <row r="110" spans="1:21">
      <c r="A110" s="115"/>
      <c r="B110" s="94"/>
      <c r="C110" s="47"/>
      <c r="D110" s="44"/>
      <c r="E110" s="44"/>
      <c r="F110" s="50"/>
      <c r="G110" s="44"/>
      <c r="H110" s="44"/>
      <c r="I110" s="50"/>
      <c r="J110" s="44"/>
      <c r="K110" s="44"/>
      <c r="L110" s="44"/>
      <c r="M110" s="44"/>
      <c r="N110" s="44"/>
      <c r="O110" s="44"/>
      <c r="P110" s="44"/>
      <c r="Q110" s="44"/>
      <c r="R110" s="50"/>
      <c r="S110" s="44"/>
      <c r="T110" s="44"/>
      <c r="U110" s="44"/>
    </row>
    <row r="111" spans="1:21">
      <c r="A111" s="115"/>
      <c r="B111" s="94"/>
      <c r="C111" s="47"/>
      <c r="D111" s="44"/>
      <c r="E111" s="44"/>
      <c r="F111" s="50"/>
      <c r="G111" s="44"/>
      <c r="H111" s="44"/>
      <c r="I111" s="50"/>
      <c r="J111" s="44"/>
      <c r="K111" s="44"/>
      <c r="L111" s="44"/>
      <c r="M111" s="44"/>
      <c r="N111" s="44"/>
      <c r="O111" s="44"/>
      <c r="P111" s="44"/>
      <c r="Q111" s="44"/>
      <c r="R111" s="50"/>
      <c r="S111" s="44"/>
      <c r="T111" s="44"/>
      <c r="U111" s="44"/>
    </row>
    <row r="112" spans="1:21">
      <c r="A112" s="115"/>
      <c r="B112" s="94"/>
      <c r="C112" s="47"/>
      <c r="D112" s="44"/>
      <c r="E112" s="44"/>
      <c r="F112" s="50"/>
      <c r="G112" s="44"/>
      <c r="H112" s="44"/>
      <c r="I112" s="50"/>
      <c r="J112" s="44"/>
      <c r="K112" s="44"/>
      <c r="L112" s="44"/>
      <c r="M112" s="44"/>
      <c r="N112" s="44"/>
      <c r="O112" s="44"/>
      <c r="P112" s="44"/>
      <c r="Q112" s="44"/>
      <c r="R112" s="50"/>
      <c r="S112" s="44"/>
      <c r="T112" s="44"/>
      <c r="U112" s="44"/>
    </row>
    <row r="113" spans="1:21">
      <c r="A113" s="115"/>
      <c r="B113" s="94"/>
      <c r="C113" s="47"/>
      <c r="D113" s="44"/>
      <c r="E113" s="44"/>
      <c r="F113" s="50"/>
      <c r="G113" s="44"/>
      <c r="H113" s="44"/>
      <c r="I113" s="50"/>
      <c r="J113" s="44"/>
      <c r="K113" s="44"/>
      <c r="L113" s="44"/>
      <c r="M113" s="44"/>
      <c r="N113" s="44"/>
      <c r="O113" s="44"/>
      <c r="P113" s="44"/>
      <c r="Q113" s="44"/>
      <c r="R113" s="50"/>
      <c r="S113" s="44"/>
      <c r="T113" s="44"/>
      <c r="U113" s="44"/>
    </row>
    <row r="114" spans="1:21">
      <c r="A114" s="115"/>
      <c r="B114" s="94"/>
      <c r="C114" s="47"/>
      <c r="D114" s="44"/>
      <c r="E114" s="44"/>
      <c r="F114" s="50"/>
      <c r="G114" s="44"/>
      <c r="H114" s="44"/>
      <c r="I114" s="50"/>
      <c r="J114" s="44"/>
      <c r="K114" s="44"/>
      <c r="L114" s="44"/>
      <c r="M114" s="44"/>
      <c r="N114" s="44"/>
      <c r="O114" s="44"/>
      <c r="P114" s="44"/>
      <c r="Q114" s="44"/>
      <c r="R114" s="50"/>
      <c r="S114" s="44"/>
      <c r="T114" s="44"/>
      <c r="U114" s="44"/>
    </row>
    <row r="115" spans="1:21">
      <c r="A115" s="115"/>
      <c r="B115" s="94"/>
      <c r="C115" s="47"/>
      <c r="D115" s="44"/>
      <c r="E115" s="44"/>
      <c r="F115" s="50"/>
      <c r="G115" s="44"/>
      <c r="H115" s="44"/>
      <c r="I115" s="50"/>
      <c r="J115" s="44"/>
      <c r="K115" s="44"/>
      <c r="L115" s="44"/>
      <c r="M115" s="44"/>
      <c r="N115" s="44"/>
      <c r="O115" s="44"/>
      <c r="P115" s="44"/>
      <c r="Q115" s="44"/>
      <c r="R115" s="50"/>
      <c r="S115" s="44"/>
      <c r="T115" s="44"/>
      <c r="U115" s="44"/>
    </row>
    <row r="116" spans="1:21">
      <c r="A116" s="116"/>
      <c r="B116" s="106"/>
      <c r="C116" s="48"/>
      <c r="D116" s="45"/>
      <c r="E116" s="45"/>
      <c r="F116" s="51"/>
      <c r="G116" s="45"/>
      <c r="H116" s="45"/>
      <c r="I116" s="51"/>
      <c r="J116" s="45"/>
      <c r="K116" s="45"/>
      <c r="L116" s="45"/>
      <c r="M116" s="45"/>
      <c r="N116" s="45"/>
      <c r="O116" s="45"/>
      <c r="P116" s="45"/>
      <c r="Q116" s="45"/>
      <c r="R116" s="51"/>
      <c r="S116" s="45"/>
      <c r="T116" s="45"/>
      <c r="U116" s="45"/>
    </row>
    <row r="117" spans="1:21" ht="15.75" customHeight="1">
      <c r="A117" s="98" t="s">
        <v>72</v>
      </c>
      <c r="B117" s="109" t="s">
        <v>116</v>
      </c>
      <c r="C117" s="46" t="s">
        <v>25</v>
      </c>
      <c r="D117" s="43">
        <v>4047.8</v>
      </c>
      <c r="E117" s="43">
        <v>435.71</v>
      </c>
      <c r="F117" s="49">
        <f>E117/D117*100</f>
        <v>10.764118780572161</v>
      </c>
      <c r="G117" s="43">
        <v>4047.8</v>
      </c>
      <c r="H117" s="43">
        <v>435.71</v>
      </c>
      <c r="I117" s="49">
        <f>H117/G117*100</f>
        <v>10.764118780572161</v>
      </c>
      <c r="J117" s="43"/>
      <c r="K117" s="43"/>
      <c r="L117" s="43"/>
      <c r="M117" s="43"/>
      <c r="N117" s="43"/>
      <c r="O117" s="43"/>
      <c r="P117" s="43">
        <v>4047.8</v>
      </c>
      <c r="Q117" s="43">
        <v>435.71</v>
      </c>
      <c r="R117" s="49">
        <f>Q117/P117*100</f>
        <v>10.764118780572161</v>
      </c>
      <c r="S117" s="43"/>
      <c r="T117" s="43"/>
      <c r="U117" s="43"/>
    </row>
    <row r="118" spans="1:21">
      <c r="A118" s="95"/>
      <c r="B118" s="110"/>
      <c r="C118" s="47"/>
      <c r="D118" s="44"/>
      <c r="E118" s="44"/>
      <c r="F118" s="50"/>
      <c r="G118" s="44"/>
      <c r="H118" s="44"/>
      <c r="I118" s="50"/>
      <c r="J118" s="44"/>
      <c r="K118" s="44"/>
      <c r="L118" s="44"/>
      <c r="M118" s="44"/>
      <c r="N118" s="44"/>
      <c r="O118" s="44"/>
      <c r="P118" s="44"/>
      <c r="Q118" s="44"/>
      <c r="R118" s="50"/>
      <c r="S118" s="44"/>
      <c r="T118" s="44"/>
      <c r="U118" s="44"/>
    </row>
    <row r="119" spans="1:21">
      <c r="A119" s="95"/>
      <c r="B119" s="110"/>
      <c r="C119" s="47"/>
      <c r="D119" s="44"/>
      <c r="E119" s="44"/>
      <c r="F119" s="50"/>
      <c r="G119" s="44"/>
      <c r="H119" s="44"/>
      <c r="I119" s="50"/>
      <c r="J119" s="44"/>
      <c r="K119" s="44"/>
      <c r="L119" s="44"/>
      <c r="M119" s="44"/>
      <c r="N119" s="44"/>
      <c r="O119" s="44"/>
      <c r="P119" s="44"/>
      <c r="Q119" s="44"/>
      <c r="R119" s="50"/>
      <c r="S119" s="44"/>
      <c r="T119" s="44"/>
      <c r="U119" s="44"/>
    </row>
    <row r="120" spans="1:21">
      <c r="A120" s="95"/>
      <c r="B120" s="110"/>
      <c r="C120" s="47"/>
      <c r="D120" s="44"/>
      <c r="E120" s="44"/>
      <c r="F120" s="50"/>
      <c r="G120" s="44"/>
      <c r="H120" s="44"/>
      <c r="I120" s="50"/>
      <c r="J120" s="44"/>
      <c r="K120" s="44"/>
      <c r="L120" s="44"/>
      <c r="M120" s="44"/>
      <c r="N120" s="44"/>
      <c r="O120" s="44"/>
      <c r="P120" s="44"/>
      <c r="Q120" s="44"/>
      <c r="R120" s="50"/>
      <c r="S120" s="44"/>
      <c r="T120" s="44"/>
      <c r="U120" s="44"/>
    </row>
    <row r="121" spans="1:21">
      <c r="A121" s="95"/>
      <c r="B121" s="110"/>
      <c r="C121" s="47"/>
      <c r="D121" s="44"/>
      <c r="E121" s="44"/>
      <c r="F121" s="50"/>
      <c r="G121" s="44"/>
      <c r="H121" s="44"/>
      <c r="I121" s="50"/>
      <c r="J121" s="44"/>
      <c r="K121" s="44"/>
      <c r="L121" s="44"/>
      <c r="M121" s="44"/>
      <c r="N121" s="44"/>
      <c r="O121" s="44"/>
      <c r="P121" s="44"/>
      <c r="Q121" s="44"/>
      <c r="R121" s="50"/>
      <c r="S121" s="44"/>
      <c r="T121" s="44"/>
      <c r="U121" s="44"/>
    </row>
    <row r="122" spans="1:21">
      <c r="A122" s="95"/>
      <c r="B122" s="110"/>
      <c r="C122" s="47"/>
      <c r="D122" s="44"/>
      <c r="E122" s="44"/>
      <c r="F122" s="50"/>
      <c r="G122" s="44"/>
      <c r="H122" s="44"/>
      <c r="I122" s="50"/>
      <c r="J122" s="44"/>
      <c r="K122" s="44"/>
      <c r="L122" s="44"/>
      <c r="M122" s="44"/>
      <c r="N122" s="44"/>
      <c r="O122" s="44"/>
      <c r="P122" s="44"/>
      <c r="Q122" s="44"/>
      <c r="R122" s="50"/>
      <c r="S122" s="44"/>
      <c r="T122" s="44"/>
      <c r="U122" s="44"/>
    </row>
    <row r="123" spans="1:21">
      <c r="A123" s="95"/>
      <c r="B123" s="110"/>
      <c r="C123" s="47"/>
      <c r="D123" s="44"/>
      <c r="E123" s="44"/>
      <c r="F123" s="50"/>
      <c r="G123" s="44"/>
      <c r="H123" s="44"/>
      <c r="I123" s="50"/>
      <c r="J123" s="44"/>
      <c r="K123" s="44"/>
      <c r="L123" s="44"/>
      <c r="M123" s="44"/>
      <c r="N123" s="44"/>
      <c r="O123" s="44"/>
      <c r="P123" s="44"/>
      <c r="Q123" s="44"/>
      <c r="R123" s="50"/>
      <c r="S123" s="44"/>
      <c r="T123" s="44"/>
      <c r="U123" s="44"/>
    </row>
    <row r="124" spans="1:21">
      <c r="A124" s="99"/>
      <c r="B124" s="110"/>
      <c r="C124" s="48"/>
      <c r="D124" s="45"/>
      <c r="E124" s="45"/>
      <c r="F124" s="51"/>
      <c r="G124" s="45"/>
      <c r="H124" s="45"/>
      <c r="I124" s="51"/>
      <c r="J124" s="45"/>
      <c r="K124" s="45"/>
      <c r="L124" s="45"/>
      <c r="M124" s="45"/>
      <c r="N124" s="45"/>
      <c r="O124" s="45"/>
      <c r="P124" s="45"/>
      <c r="Q124" s="45"/>
      <c r="R124" s="51"/>
      <c r="S124" s="45"/>
      <c r="T124" s="45"/>
      <c r="U124" s="45"/>
    </row>
    <row r="125" spans="1:21">
      <c r="A125" s="98" t="s">
        <v>109</v>
      </c>
      <c r="B125" s="93" t="s">
        <v>124</v>
      </c>
      <c r="C125" s="46" t="s">
        <v>25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</row>
    <row r="126" spans="1:21">
      <c r="A126" s="95"/>
      <c r="B126" s="94"/>
      <c r="C126" s="47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</row>
    <row r="127" spans="1:21">
      <c r="A127" s="95"/>
      <c r="B127" s="94"/>
      <c r="C127" s="47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</row>
    <row r="128" spans="1:21">
      <c r="A128" s="95"/>
      <c r="B128" s="94"/>
      <c r="C128" s="47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</row>
    <row r="129" spans="1:21">
      <c r="A129" s="95"/>
      <c r="B129" s="94"/>
      <c r="C129" s="47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</row>
    <row r="130" spans="1:21">
      <c r="A130" s="95"/>
      <c r="B130" s="94"/>
      <c r="C130" s="47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</row>
    <row r="131" spans="1:21">
      <c r="A131" s="95"/>
      <c r="B131" s="94"/>
      <c r="C131" s="47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</row>
    <row r="132" spans="1:21">
      <c r="A132" s="99"/>
      <c r="B132" s="94"/>
      <c r="C132" s="48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</row>
    <row r="133" spans="1:21" ht="32.25" customHeight="1">
      <c r="A133" s="16"/>
      <c r="B133" s="15" t="s">
        <v>48</v>
      </c>
      <c r="C133" s="33" t="s">
        <v>25</v>
      </c>
      <c r="D133" s="6">
        <f>SUM(D101:D132)</f>
        <v>22584.899999999998</v>
      </c>
      <c r="E133" s="6">
        <f>SUM(E101:E132)</f>
        <v>1234.33</v>
      </c>
      <c r="F133" s="34">
        <f>E133/D133*100</f>
        <v>5.4652887548760454</v>
      </c>
      <c r="G133" s="6">
        <f>SUM(G101:G132)</f>
        <v>22584.899999999998</v>
      </c>
      <c r="H133" s="6">
        <f>SUM(H101:H132)</f>
        <v>1234.33</v>
      </c>
      <c r="I133" s="34">
        <f>H133/G133*100</f>
        <v>5.4652887548760454</v>
      </c>
      <c r="J133" s="6"/>
      <c r="K133" s="6"/>
      <c r="L133" s="6"/>
      <c r="M133" s="6"/>
      <c r="N133" s="6"/>
      <c r="O133" s="6"/>
      <c r="P133" s="6">
        <f>SUM(P101:P132)</f>
        <v>22584.899999999998</v>
      </c>
      <c r="Q133" s="6">
        <f>SUM(Q101:Q132)</f>
        <v>1234.33</v>
      </c>
      <c r="R133" s="34">
        <f>Q133/P133*100</f>
        <v>5.4652887548760454</v>
      </c>
      <c r="S133" s="6"/>
      <c r="T133" s="6"/>
      <c r="U133" s="6"/>
    </row>
    <row r="134" spans="1:21">
      <c r="A134" s="52" t="s">
        <v>117</v>
      </c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4"/>
    </row>
    <row r="135" spans="1:21">
      <c r="A135" s="98" t="s">
        <v>73</v>
      </c>
      <c r="B135" s="93" t="s">
        <v>133</v>
      </c>
      <c r="C135" s="46" t="s">
        <v>25</v>
      </c>
      <c r="D135" s="43">
        <v>3566.2</v>
      </c>
      <c r="E135" s="43">
        <v>483.36</v>
      </c>
      <c r="F135" s="49">
        <f>E135/D135*100</f>
        <v>13.553922943188828</v>
      </c>
      <c r="G135" s="43">
        <v>3566.2</v>
      </c>
      <c r="H135" s="43"/>
      <c r="I135" s="49">
        <f>H135/G135*100</f>
        <v>0</v>
      </c>
      <c r="J135" s="43"/>
      <c r="K135" s="43"/>
      <c r="L135" s="43"/>
      <c r="M135" s="43"/>
      <c r="N135" s="43"/>
      <c r="O135" s="43"/>
      <c r="P135" s="43">
        <v>3566.2</v>
      </c>
      <c r="Q135" s="43">
        <v>483.36</v>
      </c>
      <c r="R135" s="49">
        <f>Q135/P135*100</f>
        <v>13.553922943188828</v>
      </c>
      <c r="S135" s="43"/>
      <c r="T135" s="43"/>
      <c r="U135" s="43"/>
    </row>
    <row r="136" spans="1:21">
      <c r="A136" s="95"/>
      <c r="B136" s="94"/>
      <c r="C136" s="47"/>
      <c r="D136" s="44"/>
      <c r="E136" s="44"/>
      <c r="F136" s="50"/>
      <c r="G136" s="44"/>
      <c r="H136" s="44"/>
      <c r="I136" s="50"/>
      <c r="J136" s="44"/>
      <c r="K136" s="44"/>
      <c r="L136" s="44"/>
      <c r="M136" s="44"/>
      <c r="N136" s="44"/>
      <c r="O136" s="44"/>
      <c r="P136" s="44"/>
      <c r="Q136" s="44"/>
      <c r="R136" s="50"/>
      <c r="S136" s="44"/>
      <c r="T136" s="44"/>
      <c r="U136" s="44"/>
    </row>
    <row r="137" spans="1:21">
      <c r="A137" s="95"/>
      <c r="B137" s="94"/>
      <c r="C137" s="47"/>
      <c r="D137" s="44"/>
      <c r="E137" s="44"/>
      <c r="F137" s="50"/>
      <c r="G137" s="44"/>
      <c r="H137" s="44"/>
      <c r="I137" s="50"/>
      <c r="J137" s="44"/>
      <c r="K137" s="44"/>
      <c r="L137" s="44"/>
      <c r="M137" s="44"/>
      <c r="N137" s="44"/>
      <c r="O137" s="44"/>
      <c r="P137" s="44"/>
      <c r="Q137" s="44"/>
      <c r="R137" s="50"/>
      <c r="S137" s="44"/>
      <c r="T137" s="44"/>
      <c r="U137" s="44"/>
    </row>
    <row r="138" spans="1:21">
      <c r="A138" s="95"/>
      <c r="B138" s="94"/>
      <c r="C138" s="47"/>
      <c r="D138" s="44"/>
      <c r="E138" s="44"/>
      <c r="F138" s="50"/>
      <c r="G138" s="44"/>
      <c r="H138" s="44"/>
      <c r="I138" s="50"/>
      <c r="J138" s="44"/>
      <c r="K138" s="44"/>
      <c r="L138" s="44"/>
      <c r="M138" s="44"/>
      <c r="N138" s="44"/>
      <c r="O138" s="44"/>
      <c r="P138" s="44"/>
      <c r="Q138" s="44"/>
      <c r="R138" s="50"/>
      <c r="S138" s="44"/>
      <c r="T138" s="44"/>
      <c r="U138" s="44"/>
    </row>
    <row r="139" spans="1:21">
      <c r="A139" s="95"/>
      <c r="B139" s="94"/>
      <c r="C139" s="47"/>
      <c r="D139" s="44"/>
      <c r="E139" s="44"/>
      <c r="F139" s="50"/>
      <c r="G139" s="44"/>
      <c r="H139" s="44"/>
      <c r="I139" s="50"/>
      <c r="J139" s="44"/>
      <c r="K139" s="44"/>
      <c r="L139" s="44"/>
      <c r="M139" s="44"/>
      <c r="N139" s="44"/>
      <c r="O139" s="44"/>
      <c r="P139" s="44"/>
      <c r="Q139" s="44"/>
      <c r="R139" s="50"/>
      <c r="S139" s="44"/>
      <c r="T139" s="44"/>
      <c r="U139" s="44"/>
    </row>
    <row r="140" spans="1:21">
      <c r="A140" s="95"/>
      <c r="B140" s="94"/>
      <c r="C140" s="47"/>
      <c r="D140" s="44"/>
      <c r="E140" s="44"/>
      <c r="F140" s="50"/>
      <c r="G140" s="44"/>
      <c r="H140" s="44"/>
      <c r="I140" s="50"/>
      <c r="J140" s="44"/>
      <c r="K140" s="44"/>
      <c r="L140" s="44"/>
      <c r="M140" s="44"/>
      <c r="N140" s="44"/>
      <c r="O140" s="44"/>
      <c r="P140" s="44"/>
      <c r="Q140" s="44"/>
      <c r="R140" s="50"/>
      <c r="S140" s="44"/>
      <c r="T140" s="44"/>
      <c r="U140" s="44"/>
    </row>
    <row r="141" spans="1:21">
      <c r="A141" s="95"/>
      <c r="B141" s="94"/>
      <c r="C141" s="47"/>
      <c r="D141" s="44"/>
      <c r="E141" s="44"/>
      <c r="F141" s="50"/>
      <c r="G141" s="44"/>
      <c r="H141" s="44"/>
      <c r="I141" s="50"/>
      <c r="J141" s="44"/>
      <c r="K141" s="44"/>
      <c r="L141" s="44"/>
      <c r="M141" s="44"/>
      <c r="N141" s="44"/>
      <c r="O141" s="44"/>
      <c r="P141" s="44"/>
      <c r="Q141" s="44"/>
      <c r="R141" s="50"/>
      <c r="S141" s="44"/>
      <c r="T141" s="44"/>
      <c r="U141" s="44"/>
    </row>
    <row r="142" spans="1:21">
      <c r="A142" s="95"/>
      <c r="B142" s="94"/>
      <c r="C142" s="48"/>
      <c r="D142" s="45"/>
      <c r="E142" s="45"/>
      <c r="F142" s="51"/>
      <c r="G142" s="45"/>
      <c r="H142" s="45"/>
      <c r="I142" s="51"/>
      <c r="J142" s="45"/>
      <c r="K142" s="45"/>
      <c r="L142" s="45"/>
      <c r="M142" s="45"/>
      <c r="N142" s="45"/>
      <c r="O142" s="45"/>
      <c r="P142" s="45"/>
      <c r="Q142" s="45"/>
      <c r="R142" s="51"/>
      <c r="S142" s="45"/>
      <c r="T142" s="45"/>
      <c r="U142" s="45"/>
    </row>
    <row r="143" spans="1:21" ht="23.25" customHeight="1">
      <c r="A143" s="16"/>
      <c r="B143" s="15" t="s">
        <v>26</v>
      </c>
      <c r="C143" s="33" t="s">
        <v>25</v>
      </c>
      <c r="D143" s="6">
        <f>D135</f>
        <v>3566.2</v>
      </c>
      <c r="E143" s="6">
        <f t="shared" ref="E143:I143" si="1">E135</f>
        <v>483.36</v>
      </c>
      <c r="F143" s="6">
        <f t="shared" si="1"/>
        <v>13.553922943188828</v>
      </c>
      <c r="G143" s="6">
        <f t="shared" si="1"/>
        <v>3566.2</v>
      </c>
      <c r="H143" s="6">
        <f t="shared" si="1"/>
        <v>0</v>
      </c>
      <c r="I143" s="6">
        <f t="shared" si="1"/>
        <v>0</v>
      </c>
      <c r="J143" s="6"/>
      <c r="K143" s="6"/>
      <c r="L143" s="6"/>
      <c r="M143" s="6"/>
      <c r="N143" s="6"/>
      <c r="O143" s="6"/>
      <c r="P143" s="6">
        <f>P135</f>
        <v>3566.2</v>
      </c>
      <c r="Q143" s="6">
        <f t="shared" ref="Q143:R143" si="2">Q135</f>
        <v>483.36</v>
      </c>
      <c r="R143" s="6">
        <f t="shared" si="2"/>
        <v>13.553922943188828</v>
      </c>
      <c r="S143" s="6"/>
      <c r="T143" s="6"/>
      <c r="U143" s="6"/>
    </row>
    <row r="144" spans="1:21" ht="30.75" customHeight="1">
      <c r="A144" s="17"/>
      <c r="B144" s="18" t="s">
        <v>114</v>
      </c>
      <c r="C144" s="35" t="s">
        <v>25</v>
      </c>
      <c r="D144" s="36">
        <f>D143+D133+D98+D35</f>
        <v>63540.7</v>
      </c>
      <c r="E144" s="36">
        <f>E143+E133+E98+E35</f>
        <v>14046.82</v>
      </c>
      <c r="F144" s="37">
        <f>E144/D144*100</f>
        <v>22.106807133065896</v>
      </c>
      <c r="G144" s="36">
        <f>G143+G133+G98+G35</f>
        <v>63540.7</v>
      </c>
      <c r="H144" s="36">
        <f>H143+H133+H98+H35</f>
        <v>13563.46</v>
      </c>
      <c r="I144" s="37">
        <f>H144/G144*100</f>
        <v>21.346097855390326</v>
      </c>
      <c r="J144" s="36"/>
      <c r="K144" s="36"/>
      <c r="L144" s="36"/>
      <c r="M144" s="36">
        <f>M143+M133+M98+M35</f>
        <v>0</v>
      </c>
      <c r="N144" s="36">
        <f>N143+N133+N98+N35</f>
        <v>0</v>
      </c>
      <c r="O144" s="36">
        <f>O143+O133+O98+O35</f>
        <v>0</v>
      </c>
      <c r="P144" s="36">
        <f>P143+P133+P98+P35</f>
        <v>63540.7</v>
      </c>
      <c r="Q144" s="36">
        <f>Q143+Q133+Q98+Q35</f>
        <v>14046.619999999999</v>
      </c>
      <c r="R144" s="37">
        <f>Q144/P144*100</f>
        <v>22.106492374179069</v>
      </c>
      <c r="S144" s="36"/>
      <c r="T144" s="36"/>
      <c r="U144" s="36"/>
    </row>
    <row r="145" spans="1:21">
      <c r="A145" s="52" t="s">
        <v>91</v>
      </c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4"/>
    </row>
    <row r="146" spans="1:21">
      <c r="A146" s="55" t="s">
        <v>118</v>
      </c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7"/>
    </row>
    <row r="147" spans="1:21" ht="108">
      <c r="A147" s="24" t="s">
        <v>87</v>
      </c>
      <c r="B147" s="18" t="s">
        <v>134</v>
      </c>
      <c r="C147" s="33" t="s">
        <v>25</v>
      </c>
      <c r="D147" s="6">
        <v>7060.9</v>
      </c>
      <c r="E147" s="6">
        <v>1207.5999999999999</v>
      </c>
      <c r="F147" s="38">
        <f>E147/D147*100</f>
        <v>17.102635641348837</v>
      </c>
      <c r="G147" s="6">
        <v>7060.9</v>
      </c>
      <c r="H147" s="6">
        <v>1207.5999999999999</v>
      </c>
      <c r="I147" s="34">
        <f>H147/G147*100</f>
        <v>17.102635641348837</v>
      </c>
      <c r="J147" s="6"/>
      <c r="K147" s="6"/>
      <c r="L147" s="6"/>
      <c r="M147" s="6">
        <v>7060.9</v>
      </c>
      <c r="N147" s="6">
        <v>1207.5999999999999</v>
      </c>
      <c r="O147" s="34">
        <f>N147/M147*100</f>
        <v>17.102635641348837</v>
      </c>
      <c r="P147" s="6"/>
      <c r="Q147" s="6"/>
      <c r="R147" s="6"/>
      <c r="S147" s="6"/>
      <c r="T147" s="6"/>
      <c r="U147" s="6"/>
    </row>
    <row r="148" spans="1:21">
      <c r="A148" s="96" t="s">
        <v>92</v>
      </c>
      <c r="B148" s="93" t="s">
        <v>6</v>
      </c>
      <c r="C148" s="46" t="s">
        <v>25</v>
      </c>
      <c r="D148" s="43">
        <v>238.7</v>
      </c>
      <c r="E148" s="43">
        <v>56.15</v>
      </c>
      <c r="F148" s="49">
        <f>E148/D148*100</f>
        <v>23.523250942605781</v>
      </c>
      <c r="G148" s="43">
        <v>238.7</v>
      </c>
      <c r="H148" s="43">
        <v>56.15</v>
      </c>
      <c r="I148" s="49">
        <f>H148/G148*100</f>
        <v>23.523250942605781</v>
      </c>
      <c r="J148" s="43"/>
      <c r="K148" s="43"/>
      <c r="L148" s="43"/>
      <c r="M148" s="43">
        <v>238.7</v>
      </c>
      <c r="N148" s="43">
        <v>56.15</v>
      </c>
      <c r="O148" s="49">
        <f>N148/M148*100</f>
        <v>23.523250942605781</v>
      </c>
      <c r="P148" s="43"/>
      <c r="Q148" s="43"/>
      <c r="R148" s="43"/>
      <c r="S148" s="43"/>
      <c r="T148" s="43"/>
      <c r="U148" s="43"/>
    </row>
    <row r="149" spans="1:21" ht="36.75" customHeight="1">
      <c r="A149" s="97"/>
      <c r="B149" s="94"/>
      <c r="C149" s="48"/>
      <c r="D149" s="45"/>
      <c r="E149" s="45"/>
      <c r="F149" s="51"/>
      <c r="G149" s="45"/>
      <c r="H149" s="45"/>
      <c r="I149" s="51"/>
      <c r="J149" s="45"/>
      <c r="K149" s="45"/>
      <c r="L149" s="45"/>
      <c r="M149" s="45"/>
      <c r="N149" s="45"/>
      <c r="O149" s="51"/>
      <c r="P149" s="45"/>
      <c r="Q149" s="45"/>
      <c r="R149" s="45"/>
      <c r="S149" s="45"/>
      <c r="T149" s="45"/>
      <c r="U149" s="45"/>
    </row>
    <row r="150" spans="1:21">
      <c r="A150" s="96" t="s">
        <v>93</v>
      </c>
      <c r="B150" s="134" t="s">
        <v>106</v>
      </c>
      <c r="C150" s="43" t="s">
        <v>25</v>
      </c>
      <c r="D150" s="43">
        <v>15.7</v>
      </c>
      <c r="E150" s="43">
        <v>2.6</v>
      </c>
      <c r="F150" s="49">
        <f>E150/D150*100</f>
        <v>16.560509554140129</v>
      </c>
      <c r="G150" s="43">
        <v>15.7</v>
      </c>
      <c r="H150" s="43">
        <v>2.6</v>
      </c>
      <c r="I150" s="49">
        <f>H150/G150*100</f>
        <v>16.560509554140129</v>
      </c>
      <c r="J150" s="43"/>
      <c r="K150" s="43"/>
      <c r="L150" s="43"/>
      <c r="M150" s="43">
        <v>15.7</v>
      </c>
      <c r="N150" s="43">
        <v>2.6</v>
      </c>
      <c r="O150" s="49">
        <f>N150/M150*100</f>
        <v>16.560509554140129</v>
      </c>
      <c r="P150" s="43"/>
      <c r="Q150" s="43"/>
      <c r="R150" s="43"/>
      <c r="S150" s="43"/>
      <c r="T150" s="43"/>
      <c r="U150" s="43"/>
    </row>
    <row r="151" spans="1:21" ht="33.75" customHeight="1">
      <c r="A151" s="97"/>
      <c r="B151" s="94"/>
      <c r="C151" s="45"/>
      <c r="D151" s="45"/>
      <c r="E151" s="45"/>
      <c r="F151" s="51"/>
      <c r="G151" s="45"/>
      <c r="H151" s="45"/>
      <c r="I151" s="51"/>
      <c r="J151" s="45"/>
      <c r="K151" s="45"/>
      <c r="L151" s="45"/>
      <c r="M151" s="45"/>
      <c r="N151" s="45"/>
      <c r="O151" s="51"/>
      <c r="P151" s="45"/>
      <c r="Q151" s="45"/>
      <c r="R151" s="45"/>
      <c r="S151" s="45"/>
      <c r="T151" s="45"/>
      <c r="U151" s="45"/>
    </row>
    <row r="152" spans="1:21">
      <c r="A152" s="96" t="s">
        <v>94</v>
      </c>
      <c r="B152" s="93" t="s">
        <v>135</v>
      </c>
      <c r="C152" s="46" t="s">
        <v>25</v>
      </c>
      <c r="D152" s="43">
        <v>98387.199999999997</v>
      </c>
      <c r="E152" s="43">
        <v>20956.23</v>
      </c>
      <c r="F152" s="49">
        <f>E152/D152*100</f>
        <v>21.299752406817145</v>
      </c>
      <c r="G152" s="43">
        <v>98387.23</v>
      </c>
      <c r="H152" s="43">
        <v>20956.3</v>
      </c>
      <c r="I152" s="49">
        <f>H152/G152*100</f>
        <v>21.299817059591984</v>
      </c>
      <c r="J152" s="43"/>
      <c r="K152" s="43"/>
      <c r="L152" s="43"/>
      <c r="M152" s="43">
        <v>98387.199999999997</v>
      </c>
      <c r="N152" s="43">
        <v>20956.23</v>
      </c>
      <c r="O152" s="49">
        <f>N152/M152*100</f>
        <v>21.299752406817145</v>
      </c>
      <c r="P152" s="43"/>
      <c r="Q152" s="43"/>
      <c r="R152" s="43"/>
      <c r="S152" s="43"/>
      <c r="T152" s="43"/>
      <c r="U152" s="43"/>
    </row>
    <row r="153" spans="1:21">
      <c r="A153" s="97"/>
      <c r="B153" s="94"/>
      <c r="C153" s="47"/>
      <c r="D153" s="44"/>
      <c r="E153" s="44"/>
      <c r="F153" s="50"/>
      <c r="G153" s="44"/>
      <c r="H153" s="44"/>
      <c r="I153" s="50"/>
      <c r="J153" s="44"/>
      <c r="K153" s="44"/>
      <c r="L153" s="44"/>
      <c r="M153" s="44"/>
      <c r="N153" s="44"/>
      <c r="O153" s="50"/>
      <c r="P153" s="44"/>
      <c r="Q153" s="44"/>
      <c r="R153" s="44"/>
      <c r="S153" s="44"/>
      <c r="T153" s="44"/>
      <c r="U153" s="44"/>
    </row>
    <row r="154" spans="1:21">
      <c r="A154" s="97"/>
      <c r="B154" s="94"/>
      <c r="C154" s="47"/>
      <c r="D154" s="44"/>
      <c r="E154" s="44"/>
      <c r="F154" s="50"/>
      <c r="G154" s="44"/>
      <c r="H154" s="44"/>
      <c r="I154" s="50"/>
      <c r="J154" s="44"/>
      <c r="K154" s="44"/>
      <c r="L154" s="44"/>
      <c r="M154" s="44"/>
      <c r="N154" s="44"/>
      <c r="O154" s="50"/>
      <c r="P154" s="44"/>
      <c r="Q154" s="44"/>
      <c r="R154" s="44"/>
      <c r="S154" s="44"/>
      <c r="T154" s="44"/>
      <c r="U154" s="44"/>
    </row>
    <row r="155" spans="1:21">
      <c r="A155" s="97"/>
      <c r="B155" s="94"/>
      <c r="C155" s="47"/>
      <c r="D155" s="44"/>
      <c r="E155" s="44"/>
      <c r="F155" s="50"/>
      <c r="G155" s="44"/>
      <c r="H155" s="44"/>
      <c r="I155" s="50"/>
      <c r="J155" s="44"/>
      <c r="K155" s="44"/>
      <c r="L155" s="44"/>
      <c r="M155" s="44"/>
      <c r="N155" s="44"/>
      <c r="O155" s="50"/>
      <c r="P155" s="44"/>
      <c r="Q155" s="44"/>
      <c r="R155" s="44"/>
      <c r="S155" s="44"/>
      <c r="T155" s="44"/>
      <c r="U155" s="44"/>
    </row>
    <row r="156" spans="1:21" ht="30.75" customHeight="1">
      <c r="A156" s="97"/>
      <c r="B156" s="94"/>
      <c r="C156" s="47"/>
      <c r="D156" s="44"/>
      <c r="E156" s="44"/>
      <c r="F156" s="50"/>
      <c r="G156" s="44"/>
      <c r="H156" s="44"/>
      <c r="I156" s="50"/>
      <c r="J156" s="44"/>
      <c r="K156" s="44"/>
      <c r="L156" s="44"/>
      <c r="M156" s="44"/>
      <c r="N156" s="44"/>
      <c r="O156" s="50"/>
      <c r="P156" s="44"/>
      <c r="Q156" s="44"/>
      <c r="R156" s="44"/>
      <c r="S156" s="44"/>
      <c r="T156" s="44"/>
      <c r="U156" s="44"/>
    </row>
    <row r="157" spans="1:21">
      <c r="A157" s="97"/>
      <c r="B157" s="94"/>
      <c r="C157" s="47"/>
      <c r="D157" s="44"/>
      <c r="E157" s="44"/>
      <c r="F157" s="50"/>
      <c r="G157" s="44"/>
      <c r="H157" s="44"/>
      <c r="I157" s="50"/>
      <c r="J157" s="44"/>
      <c r="K157" s="44"/>
      <c r="L157" s="44"/>
      <c r="M157" s="44"/>
      <c r="N157" s="44"/>
      <c r="O157" s="50"/>
      <c r="P157" s="44"/>
      <c r="Q157" s="44"/>
      <c r="R157" s="44"/>
      <c r="S157" s="44"/>
      <c r="T157" s="44"/>
      <c r="U157" s="44"/>
    </row>
    <row r="158" spans="1:21">
      <c r="A158" s="97"/>
      <c r="B158" s="94"/>
      <c r="C158" s="47"/>
      <c r="D158" s="44"/>
      <c r="E158" s="44"/>
      <c r="F158" s="50"/>
      <c r="G158" s="44"/>
      <c r="H158" s="44"/>
      <c r="I158" s="50"/>
      <c r="J158" s="44"/>
      <c r="K158" s="44"/>
      <c r="L158" s="44"/>
      <c r="M158" s="44"/>
      <c r="N158" s="44"/>
      <c r="O158" s="50"/>
      <c r="P158" s="44"/>
      <c r="Q158" s="44"/>
      <c r="R158" s="44"/>
      <c r="S158" s="44"/>
      <c r="T158" s="44"/>
      <c r="U158" s="44"/>
    </row>
    <row r="159" spans="1:21">
      <c r="A159" s="124"/>
      <c r="B159" s="106"/>
      <c r="C159" s="48"/>
      <c r="D159" s="45"/>
      <c r="E159" s="45"/>
      <c r="F159" s="51"/>
      <c r="G159" s="45"/>
      <c r="H159" s="45"/>
      <c r="I159" s="51"/>
      <c r="J159" s="45"/>
      <c r="K159" s="45"/>
      <c r="L159" s="45"/>
      <c r="M159" s="45"/>
      <c r="N159" s="45"/>
      <c r="O159" s="51"/>
      <c r="P159" s="45"/>
      <c r="Q159" s="45"/>
      <c r="R159" s="45"/>
      <c r="S159" s="45"/>
      <c r="T159" s="45"/>
      <c r="U159" s="45"/>
    </row>
    <row r="160" spans="1:21" ht="40.5" customHeight="1">
      <c r="A160" s="16"/>
      <c r="B160" s="15" t="s">
        <v>95</v>
      </c>
      <c r="C160" s="33" t="s">
        <v>25</v>
      </c>
      <c r="D160" s="6">
        <f>D152+D150+D148+D147</f>
        <v>105702.49999999999</v>
      </c>
      <c r="E160" s="6">
        <f>E152+E150+E148+E147</f>
        <v>22222.579999999998</v>
      </c>
      <c r="F160" s="34">
        <f>E160/D160*100</f>
        <v>21.023703318275349</v>
      </c>
      <c r="G160" s="6">
        <f>G152+G150+G148+G147</f>
        <v>105702.52999999998</v>
      </c>
      <c r="H160" s="6">
        <f>H152+H150+H148+H147</f>
        <v>22222.649999999998</v>
      </c>
      <c r="I160" s="34">
        <f>H160/G160*100</f>
        <v>21.0237635750062</v>
      </c>
      <c r="J160" s="6"/>
      <c r="K160" s="6"/>
      <c r="L160" s="6"/>
      <c r="M160" s="6">
        <f>M152+M150+M148+M147</f>
        <v>105702.49999999999</v>
      </c>
      <c r="N160" s="6">
        <f>N152+N150+N148+N147</f>
        <v>22222.579999999998</v>
      </c>
      <c r="O160" s="34">
        <f>N160/M160*100</f>
        <v>21.023703318275349</v>
      </c>
      <c r="P160" s="6"/>
      <c r="Q160" s="6"/>
      <c r="R160" s="6"/>
      <c r="S160" s="6"/>
      <c r="T160" s="6"/>
      <c r="U160" s="6"/>
    </row>
    <row r="161" spans="1:21">
      <c r="A161" s="52" t="s">
        <v>119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4"/>
    </row>
    <row r="162" spans="1:21" ht="129.75" customHeight="1">
      <c r="A162" s="23" t="s">
        <v>96</v>
      </c>
      <c r="B162" s="39" t="s">
        <v>136</v>
      </c>
      <c r="C162" s="33" t="s">
        <v>25</v>
      </c>
      <c r="D162" s="6">
        <v>12414.9</v>
      </c>
      <c r="E162" s="6">
        <v>5078.8599999999997</v>
      </c>
      <c r="F162" s="34">
        <f>E162/D162*100</f>
        <v>40.909391134846032</v>
      </c>
      <c r="G162" s="6">
        <v>12414.2</v>
      </c>
      <c r="H162" s="6">
        <v>5078.8599999999997</v>
      </c>
      <c r="I162" s="34">
        <f>H162/G162*100</f>
        <v>40.911697894346794</v>
      </c>
      <c r="J162" s="6"/>
      <c r="K162" s="6"/>
      <c r="L162" s="6"/>
      <c r="M162" s="6">
        <v>12414.9</v>
      </c>
      <c r="N162" s="6">
        <v>5078.8599999999997</v>
      </c>
      <c r="O162" s="34">
        <f>N162/M162*100</f>
        <v>40.909391134846032</v>
      </c>
      <c r="P162" s="6"/>
      <c r="Q162" s="6"/>
      <c r="R162" s="6"/>
      <c r="S162" s="6"/>
      <c r="T162" s="6"/>
      <c r="U162" s="6"/>
    </row>
    <row r="163" spans="1:21">
      <c r="A163" s="95"/>
      <c r="B163" s="105" t="s">
        <v>137</v>
      </c>
      <c r="C163" s="46">
        <v>227</v>
      </c>
      <c r="D163" s="43">
        <v>227695.3</v>
      </c>
      <c r="E163" s="43">
        <v>52776</v>
      </c>
      <c r="F163" s="49">
        <f>E163/D163*100</f>
        <v>23.178344041357025</v>
      </c>
      <c r="G163" s="43">
        <v>227695.3</v>
      </c>
      <c r="H163" s="43">
        <v>52776</v>
      </c>
      <c r="I163" s="49">
        <f>H163/G163*100</f>
        <v>23.178344041357025</v>
      </c>
      <c r="J163" s="43"/>
      <c r="K163" s="43"/>
      <c r="L163" s="43"/>
      <c r="M163" s="43">
        <v>227695.3</v>
      </c>
      <c r="N163" s="43">
        <v>52776</v>
      </c>
      <c r="O163" s="49">
        <f>N163/M163*100</f>
        <v>23.178344041357025</v>
      </c>
      <c r="P163" s="43"/>
      <c r="Q163" s="43"/>
      <c r="R163" s="43"/>
      <c r="S163" s="43"/>
      <c r="T163" s="43"/>
      <c r="U163" s="43"/>
    </row>
    <row r="164" spans="1:21">
      <c r="A164" s="95"/>
      <c r="B164" s="105"/>
      <c r="C164" s="47"/>
      <c r="D164" s="44"/>
      <c r="E164" s="44"/>
      <c r="F164" s="50"/>
      <c r="G164" s="44"/>
      <c r="H164" s="44"/>
      <c r="I164" s="50"/>
      <c r="J164" s="44"/>
      <c r="K164" s="44"/>
      <c r="L164" s="44"/>
      <c r="M164" s="44"/>
      <c r="N164" s="44"/>
      <c r="O164" s="50"/>
      <c r="P164" s="44"/>
      <c r="Q164" s="44"/>
      <c r="R164" s="44"/>
      <c r="S164" s="44"/>
      <c r="T164" s="44"/>
      <c r="U164" s="44"/>
    </row>
    <row r="165" spans="1:21">
      <c r="A165" s="95"/>
      <c r="B165" s="105"/>
      <c r="C165" s="47"/>
      <c r="D165" s="44"/>
      <c r="E165" s="44"/>
      <c r="F165" s="50"/>
      <c r="G165" s="44"/>
      <c r="H165" s="44"/>
      <c r="I165" s="50"/>
      <c r="J165" s="44"/>
      <c r="K165" s="44"/>
      <c r="L165" s="44"/>
      <c r="M165" s="44"/>
      <c r="N165" s="44"/>
      <c r="O165" s="50"/>
      <c r="P165" s="44"/>
      <c r="Q165" s="44"/>
      <c r="R165" s="44"/>
      <c r="S165" s="44"/>
      <c r="T165" s="44"/>
      <c r="U165" s="44"/>
    </row>
    <row r="166" spans="1:21">
      <c r="A166" s="95"/>
      <c r="B166" s="105"/>
      <c r="C166" s="47"/>
      <c r="D166" s="44"/>
      <c r="E166" s="44"/>
      <c r="F166" s="50"/>
      <c r="G166" s="44"/>
      <c r="H166" s="44"/>
      <c r="I166" s="50"/>
      <c r="J166" s="44"/>
      <c r="K166" s="44"/>
      <c r="L166" s="44"/>
      <c r="M166" s="44"/>
      <c r="N166" s="44"/>
      <c r="O166" s="50"/>
      <c r="P166" s="44"/>
      <c r="Q166" s="44"/>
      <c r="R166" s="44"/>
      <c r="S166" s="44"/>
      <c r="T166" s="44"/>
      <c r="U166" s="44"/>
    </row>
    <row r="167" spans="1:21">
      <c r="A167" s="95"/>
      <c r="B167" s="105"/>
      <c r="C167" s="47"/>
      <c r="D167" s="44"/>
      <c r="E167" s="44"/>
      <c r="F167" s="50"/>
      <c r="G167" s="44"/>
      <c r="H167" s="44"/>
      <c r="I167" s="50"/>
      <c r="J167" s="44"/>
      <c r="K167" s="44"/>
      <c r="L167" s="44"/>
      <c r="M167" s="44"/>
      <c r="N167" s="44"/>
      <c r="O167" s="50"/>
      <c r="P167" s="44"/>
      <c r="Q167" s="44"/>
      <c r="R167" s="44"/>
      <c r="S167" s="44"/>
      <c r="T167" s="44"/>
      <c r="U167" s="44"/>
    </row>
    <row r="168" spans="1:21">
      <c r="A168" s="95"/>
      <c r="B168" s="105"/>
      <c r="C168" s="47"/>
      <c r="D168" s="44"/>
      <c r="E168" s="44"/>
      <c r="F168" s="50"/>
      <c r="G168" s="44"/>
      <c r="H168" s="44"/>
      <c r="I168" s="50"/>
      <c r="J168" s="44"/>
      <c r="K168" s="44"/>
      <c r="L168" s="44"/>
      <c r="M168" s="44"/>
      <c r="N168" s="44"/>
      <c r="O168" s="50"/>
      <c r="P168" s="44"/>
      <c r="Q168" s="44"/>
      <c r="R168" s="44"/>
      <c r="S168" s="44"/>
      <c r="T168" s="44"/>
      <c r="U168" s="44"/>
    </row>
    <row r="169" spans="1:21">
      <c r="A169" s="95"/>
      <c r="B169" s="105"/>
      <c r="C169" s="47"/>
      <c r="D169" s="44"/>
      <c r="E169" s="44"/>
      <c r="F169" s="50"/>
      <c r="G169" s="44"/>
      <c r="H169" s="44"/>
      <c r="I169" s="50"/>
      <c r="J169" s="44"/>
      <c r="K169" s="44"/>
      <c r="L169" s="44"/>
      <c r="M169" s="44"/>
      <c r="N169" s="44"/>
      <c r="O169" s="50"/>
      <c r="P169" s="44"/>
      <c r="Q169" s="44"/>
      <c r="R169" s="44"/>
      <c r="S169" s="44"/>
      <c r="T169" s="44"/>
      <c r="U169" s="44"/>
    </row>
    <row r="170" spans="1:21">
      <c r="A170" s="95"/>
      <c r="B170" s="105"/>
      <c r="C170" s="47"/>
      <c r="D170" s="44"/>
      <c r="E170" s="44"/>
      <c r="F170" s="50"/>
      <c r="G170" s="44"/>
      <c r="H170" s="44"/>
      <c r="I170" s="50"/>
      <c r="J170" s="44"/>
      <c r="K170" s="44"/>
      <c r="L170" s="44"/>
      <c r="M170" s="44"/>
      <c r="N170" s="44"/>
      <c r="O170" s="50"/>
      <c r="P170" s="44"/>
      <c r="Q170" s="44"/>
      <c r="R170" s="44"/>
      <c r="S170" s="44"/>
      <c r="T170" s="44"/>
      <c r="U170" s="44"/>
    </row>
    <row r="171" spans="1:21">
      <c r="A171" s="99"/>
      <c r="B171" s="105"/>
      <c r="C171" s="48"/>
      <c r="D171" s="45"/>
      <c r="E171" s="45"/>
      <c r="F171" s="51"/>
      <c r="G171" s="45"/>
      <c r="H171" s="45"/>
      <c r="I171" s="51"/>
      <c r="J171" s="45"/>
      <c r="K171" s="45"/>
      <c r="L171" s="45"/>
      <c r="M171" s="45"/>
      <c r="N171" s="45"/>
      <c r="O171" s="51"/>
      <c r="P171" s="45"/>
      <c r="Q171" s="45"/>
      <c r="R171" s="45"/>
      <c r="S171" s="45"/>
      <c r="T171" s="45"/>
      <c r="U171" s="45"/>
    </row>
    <row r="172" spans="1:21" ht="15.75" customHeight="1">
      <c r="A172" s="96" t="s">
        <v>97</v>
      </c>
      <c r="B172" s="93" t="s">
        <v>107</v>
      </c>
      <c r="C172" s="46" t="s">
        <v>25</v>
      </c>
      <c r="D172" s="43">
        <v>36.4</v>
      </c>
      <c r="E172" s="43">
        <v>0</v>
      </c>
      <c r="F172" s="49">
        <f>E172/D172*100</f>
        <v>0</v>
      </c>
      <c r="G172" s="43">
        <v>36.4</v>
      </c>
      <c r="H172" s="43">
        <v>0</v>
      </c>
      <c r="I172" s="49">
        <f>H172/G172*100</f>
        <v>0</v>
      </c>
      <c r="J172" s="43"/>
      <c r="K172" s="43"/>
      <c r="L172" s="43"/>
      <c r="M172" s="43">
        <v>36.4</v>
      </c>
      <c r="N172" s="43">
        <v>0</v>
      </c>
      <c r="O172" s="49">
        <f>N172/M172*100</f>
        <v>0</v>
      </c>
      <c r="P172" s="43"/>
      <c r="Q172" s="43"/>
      <c r="R172" s="43"/>
      <c r="S172" s="43"/>
      <c r="T172" s="43"/>
      <c r="U172" s="43"/>
    </row>
    <row r="173" spans="1:21">
      <c r="A173" s="97"/>
      <c r="B173" s="94"/>
      <c r="C173" s="47"/>
      <c r="D173" s="44"/>
      <c r="E173" s="44"/>
      <c r="F173" s="50"/>
      <c r="G173" s="44"/>
      <c r="H173" s="44"/>
      <c r="I173" s="50"/>
      <c r="J173" s="44"/>
      <c r="K173" s="44"/>
      <c r="L173" s="44"/>
      <c r="M173" s="44"/>
      <c r="N173" s="44"/>
      <c r="O173" s="50"/>
      <c r="P173" s="44"/>
      <c r="Q173" s="44"/>
      <c r="R173" s="44"/>
      <c r="S173" s="44"/>
      <c r="T173" s="44"/>
      <c r="U173" s="44"/>
    </row>
    <row r="174" spans="1:21">
      <c r="A174" s="97"/>
      <c r="B174" s="94"/>
      <c r="C174" s="47"/>
      <c r="D174" s="44"/>
      <c r="E174" s="44"/>
      <c r="F174" s="50"/>
      <c r="G174" s="44"/>
      <c r="H174" s="44"/>
      <c r="I174" s="50"/>
      <c r="J174" s="44"/>
      <c r="K174" s="44"/>
      <c r="L174" s="44"/>
      <c r="M174" s="44"/>
      <c r="N174" s="44"/>
      <c r="O174" s="50"/>
      <c r="P174" s="44"/>
      <c r="Q174" s="44"/>
      <c r="R174" s="44"/>
      <c r="S174" s="44"/>
      <c r="T174" s="44"/>
      <c r="U174" s="44"/>
    </row>
    <row r="175" spans="1:21">
      <c r="A175" s="97"/>
      <c r="B175" s="94"/>
      <c r="C175" s="48"/>
      <c r="D175" s="45"/>
      <c r="E175" s="45"/>
      <c r="F175" s="51"/>
      <c r="G175" s="45"/>
      <c r="H175" s="45"/>
      <c r="I175" s="51"/>
      <c r="J175" s="45"/>
      <c r="K175" s="45"/>
      <c r="L175" s="45"/>
      <c r="M175" s="45"/>
      <c r="N175" s="45"/>
      <c r="O175" s="51"/>
      <c r="P175" s="45"/>
      <c r="Q175" s="45"/>
      <c r="R175" s="45"/>
      <c r="S175" s="45"/>
      <c r="T175" s="45"/>
      <c r="U175" s="45"/>
    </row>
    <row r="176" spans="1:21" ht="15.75" customHeight="1">
      <c r="A176" s="98" t="s">
        <v>98</v>
      </c>
      <c r="B176" s="93" t="s">
        <v>112</v>
      </c>
      <c r="C176" s="46" t="s">
        <v>25</v>
      </c>
      <c r="D176" s="43">
        <v>799.2</v>
      </c>
      <c r="E176" s="43">
        <v>0</v>
      </c>
      <c r="F176" s="49">
        <f>E176/D176*100</f>
        <v>0</v>
      </c>
      <c r="G176" s="43">
        <v>799.2</v>
      </c>
      <c r="H176" s="43">
        <v>0</v>
      </c>
      <c r="I176" s="49">
        <f>H176/G176*100</f>
        <v>0</v>
      </c>
      <c r="J176" s="43"/>
      <c r="K176" s="43"/>
      <c r="L176" s="43"/>
      <c r="M176" s="43">
        <v>799.2</v>
      </c>
      <c r="N176" s="43">
        <v>0</v>
      </c>
      <c r="O176" s="49">
        <f t="shared" ref="O176" si="3">N176/M176*100</f>
        <v>0</v>
      </c>
      <c r="P176" s="43"/>
      <c r="Q176" s="43"/>
      <c r="R176" s="43"/>
      <c r="S176" s="43"/>
      <c r="T176" s="43"/>
      <c r="U176" s="43"/>
    </row>
    <row r="177" spans="1:21">
      <c r="A177" s="95"/>
      <c r="B177" s="94"/>
      <c r="C177" s="47"/>
      <c r="D177" s="44"/>
      <c r="E177" s="44"/>
      <c r="F177" s="50"/>
      <c r="G177" s="44"/>
      <c r="H177" s="44"/>
      <c r="I177" s="50"/>
      <c r="J177" s="44"/>
      <c r="K177" s="44"/>
      <c r="L177" s="44"/>
      <c r="M177" s="44"/>
      <c r="N177" s="44"/>
      <c r="O177" s="50"/>
      <c r="P177" s="44"/>
      <c r="Q177" s="44"/>
      <c r="R177" s="44"/>
      <c r="S177" s="44"/>
      <c r="T177" s="44"/>
      <c r="U177" s="44"/>
    </row>
    <row r="178" spans="1:21">
      <c r="A178" s="95"/>
      <c r="B178" s="94"/>
      <c r="C178" s="47"/>
      <c r="D178" s="44"/>
      <c r="E178" s="44"/>
      <c r="F178" s="50"/>
      <c r="G178" s="44"/>
      <c r="H178" s="44"/>
      <c r="I178" s="50"/>
      <c r="J178" s="44"/>
      <c r="K178" s="44"/>
      <c r="L178" s="44"/>
      <c r="M178" s="44"/>
      <c r="N178" s="44"/>
      <c r="O178" s="50"/>
      <c r="P178" s="44"/>
      <c r="Q178" s="44"/>
      <c r="R178" s="44"/>
      <c r="S178" s="44"/>
      <c r="T178" s="44"/>
      <c r="U178" s="44"/>
    </row>
    <row r="179" spans="1:21">
      <c r="A179" s="95"/>
      <c r="B179" s="94"/>
      <c r="C179" s="47"/>
      <c r="D179" s="44"/>
      <c r="E179" s="44"/>
      <c r="F179" s="50"/>
      <c r="G179" s="44"/>
      <c r="H179" s="44"/>
      <c r="I179" s="50"/>
      <c r="J179" s="44"/>
      <c r="K179" s="44"/>
      <c r="L179" s="44"/>
      <c r="M179" s="44"/>
      <c r="N179" s="44"/>
      <c r="O179" s="50"/>
      <c r="P179" s="44"/>
      <c r="Q179" s="44"/>
      <c r="R179" s="44"/>
      <c r="S179" s="44"/>
      <c r="T179" s="44"/>
      <c r="U179" s="44"/>
    </row>
    <row r="180" spans="1:21">
      <c r="A180" s="95"/>
      <c r="B180" s="94"/>
      <c r="C180" s="47"/>
      <c r="D180" s="44"/>
      <c r="E180" s="44"/>
      <c r="F180" s="50"/>
      <c r="G180" s="44"/>
      <c r="H180" s="44"/>
      <c r="I180" s="50"/>
      <c r="J180" s="44"/>
      <c r="K180" s="44"/>
      <c r="L180" s="44"/>
      <c r="M180" s="44"/>
      <c r="N180" s="44"/>
      <c r="O180" s="50"/>
      <c r="P180" s="44"/>
      <c r="Q180" s="44"/>
      <c r="R180" s="44"/>
      <c r="S180" s="44"/>
      <c r="T180" s="44"/>
      <c r="U180" s="44"/>
    </row>
    <row r="181" spans="1:21">
      <c r="A181" s="95"/>
      <c r="B181" s="94"/>
      <c r="C181" s="47"/>
      <c r="D181" s="44"/>
      <c r="E181" s="44"/>
      <c r="F181" s="50"/>
      <c r="G181" s="44"/>
      <c r="H181" s="44"/>
      <c r="I181" s="50"/>
      <c r="J181" s="44"/>
      <c r="K181" s="44"/>
      <c r="L181" s="44"/>
      <c r="M181" s="44"/>
      <c r="N181" s="44"/>
      <c r="O181" s="50"/>
      <c r="P181" s="44"/>
      <c r="Q181" s="44"/>
      <c r="R181" s="44"/>
      <c r="S181" s="44"/>
      <c r="T181" s="44"/>
      <c r="U181" s="44"/>
    </row>
    <row r="182" spans="1:21">
      <c r="A182" s="95"/>
      <c r="B182" s="94"/>
      <c r="C182" s="47"/>
      <c r="D182" s="44"/>
      <c r="E182" s="44"/>
      <c r="F182" s="50"/>
      <c r="G182" s="44"/>
      <c r="H182" s="44"/>
      <c r="I182" s="50"/>
      <c r="J182" s="44"/>
      <c r="K182" s="44"/>
      <c r="L182" s="44"/>
      <c r="M182" s="44"/>
      <c r="N182" s="44"/>
      <c r="O182" s="50"/>
      <c r="P182" s="44"/>
      <c r="Q182" s="44"/>
      <c r="R182" s="44"/>
      <c r="S182" s="44"/>
      <c r="T182" s="44"/>
      <c r="U182" s="44"/>
    </row>
    <row r="183" spans="1:21">
      <c r="A183" s="95"/>
      <c r="B183" s="106"/>
      <c r="C183" s="48"/>
      <c r="D183" s="45"/>
      <c r="E183" s="45"/>
      <c r="F183" s="51"/>
      <c r="G183" s="45"/>
      <c r="H183" s="45"/>
      <c r="I183" s="51"/>
      <c r="J183" s="45"/>
      <c r="K183" s="45"/>
      <c r="L183" s="45"/>
      <c r="M183" s="45"/>
      <c r="N183" s="45"/>
      <c r="O183" s="51"/>
      <c r="P183" s="45"/>
      <c r="Q183" s="45"/>
      <c r="R183" s="45"/>
      <c r="S183" s="45"/>
      <c r="T183" s="45"/>
      <c r="U183" s="45"/>
    </row>
    <row r="184" spans="1:21" ht="15.75" customHeight="1">
      <c r="A184" s="98" t="s">
        <v>110</v>
      </c>
      <c r="B184" s="93" t="s">
        <v>100</v>
      </c>
      <c r="C184" s="46" t="s">
        <v>25</v>
      </c>
      <c r="D184" s="43">
        <v>62.5</v>
      </c>
      <c r="E184" s="43">
        <v>0</v>
      </c>
      <c r="F184" s="49">
        <f>E184/D184*100</f>
        <v>0</v>
      </c>
      <c r="G184" s="43">
        <v>62.5</v>
      </c>
      <c r="H184" s="43">
        <v>0</v>
      </c>
      <c r="I184" s="49">
        <f>H184/G184*100</f>
        <v>0</v>
      </c>
      <c r="J184" s="43"/>
      <c r="K184" s="43"/>
      <c r="L184" s="43"/>
      <c r="M184" s="43">
        <v>62.5</v>
      </c>
      <c r="N184" s="43"/>
      <c r="O184" s="49">
        <f t="shared" ref="O184" si="4">N184/M184*100</f>
        <v>0</v>
      </c>
      <c r="P184" s="43"/>
      <c r="Q184" s="43"/>
      <c r="R184" s="43"/>
      <c r="S184" s="43"/>
      <c r="T184" s="43"/>
      <c r="U184" s="43"/>
    </row>
    <row r="185" spans="1:21">
      <c r="A185" s="95"/>
      <c r="B185" s="94"/>
      <c r="C185" s="47"/>
      <c r="D185" s="44"/>
      <c r="E185" s="44"/>
      <c r="F185" s="50"/>
      <c r="G185" s="44"/>
      <c r="H185" s="44"/>
      <c r="I185" s="50"/>
      <c r="J185" s="44"/>
      <c r="K185" s="44"/>
      <c r="L185" s="44"/>
      <c r="M185" s="44"/>
      <c r="N185" s="44"/>
      <c r="O185" s="50"/>
      <c r="P185" s="44"/>
      <c r="Q185" s="44"/>
      <c r="R185" s="44"/>
      <c r="S185" s="44"/>
      <c r="T185" s="44"/>
      <c r="U185" s="44"/>
    </row>
    <row r="186" spans="1:21">
      <c r="A186" s="95"/>
      <c r="B186" s="94"/>
      <c r="C186" s="47"/>
      <c r="D186" s="44"/>
      <c r="E186" s="44"/>
      <c r="F186" s="50"/>
      <c r="G186" s="44"/>
      <c r="H186" s="44"/>
      <c r="I186" s="50"/>
      <c r="J186" s="44"/>
      <c r="K186" s="44"/>
      <c r="L186" s="44"/>
      <c r="M186" s="44"/>
      <c r="N186" s="44"/>
      <c r="O186" s="50"/>
      <c r="P186" s="44"/>
      <c r="Q186" s="44"/>
      <c r="R186" s="44"/>
      <c r="S186" s="44"/>
      <c r="T186" s="44"/>
      <c r="U186" s="44"/>
    </row>
    <row r="187" spans="1:21">
      <c r="A187" s="95"/>
      <c r="B187" s="94"/>
      <c r="C187" s="47"/>
      <c r="D187" s="44"/>
      <c r="E187" s="44"/>
      <c r="F187" s="50"/>
      <c r="G187" s="44"/>
      <c r="H187" s="44"/>
      <c r="I187" s="50"/>
      <c r="J187" s="44"/>
      <c r="K187" s="44"/>
      <c r="L187" s="44"/>
      <c r="M187" s="44"/>
      <c r="N187" s="44"/>
      <c r="O187" s="50"/>
      <c r="P187" s="44"/>
      <c r="Q187" s="44"/>
      <c r="R187" s="44"/>
      <c r="S187" s="44"/>
      <c r="T187" s="44"/>
      <c r="U187" s="44"/>
    </row>
    <row r="188" spans="1:21">
      <c r="A188" s="95"/>
      <c r="B188" s="94"/>
      <c r="C188" s="47"/>
      <c r="D188" s="44"/>
      <c r="E188" s="44"/>
      <c r="F188" s="50"/>
      <c r="G188" s="44"/>
      <c r="H188" s="44"/>
      <c r="I188" s="50"/>
      <c r="J188" s="44"/>
      <c r="K188" s="44"/>
      <c r="L188" s="44"/>
      <c r="M188" s="44"/>
      <c r="N188" s="44"/>
      <c r="O188" s="50"/>
      <c r="P188" s="44"/>
      <c r="Q188" s="44"/>
      <c r="R188" s="44"/>
      <c r="S188" s="44"/>
      <c r="T188" s="44"/>
      <c r="U188" s="44"/>
    </row>
    <row r="189" spans="1:21">
      <c r="A189" s="95"/>
      <c r="B189" s="94"/>
      <c r="C189" s="47"/>
      <c r="D189" s="44"/>
      <c r="E189" s="44"/>
      <c r="F189" s="50"/>
      <c r="G189" s="44"/>
      <c r="H189" s="44"/>
      <c r="I189" s="50"/>
      <c r="J189" s="44"/>
      <c r="K189" s="44"/>
      <c r="L189" s="44"/>
      <c r="M189" s="44"/>
      <c r="N189" s="44"/>
      <c r="O189" s="50"/>
      <c r="P189" s="44"/>
      <c r="Q189" s="44"/>
      <c r="R189" s="44"/>
      <c r="S189" s="44"/>
      <c r="T189" s="44"/>
      <c r="U189" s="44"/>
    </row>
    <row r="190" spans="1:21">
      <c r="A190" s="95"/>
      <c r="B190" s="94"/>
      <c r="C190" s="47"/>
      <c r="D190" s="44"/>
      <c r="E190" s="44"/>
      <c r="F190" s="50"/>
      <c r="G190" s="44"/>
      <c r="H190" s="44"/>
      <c r="I190" s="50"/>
      <c r="J190" s="44"/>
      <c r="K190" s="44"/>
      <c r="L190" s="44"/>
      <c r="M190" s="44"/>
      <c r="N190" s="44"/>
      <c r="O190" s="50"/>
      <c r="P190" s="44"/>
      <c r="Q190" s="44"/>
      <c r="R190" s="44"/>
      <c r="S190" s="44"/>
      <c r="T190" s="44"/>
      <c r="U190" s="44"/>
    </row>
    <row r="191" spans="1:21">
      <c r="A191" s="95"/>
      <c r="B191" s="106"/>
      <c r="C191" s="48"/>
      <c r="D191" s="45"/>
      <c r="E191" s="45"/>
      <c r="F191" s="51"/>
      <c r="G191" s="45"/>
      <c r="H191" s="45"/>
      <c r="I191" s="51"/>
      <c r="J191" s="45"/>
      <c r="K191" s="45"/>
      <c r="L191" s="45"/>
      <c r="M191" s="45"/>
      <c r="N191" s="45"/>
      <c r="O191" s="51"/>
      <c r="P191" s="45"/>
      <c r="Q191" s="45"/>
      <c r="R191" s="45"/>
      <c r="S191" s="45"/>
      <c r="T191" s="45"/>
      <c r="U191" s="45"/>
    </row>
    <row r="192" spans="1:21" ht="36.75">
      <c r="A192" s="55" t="s">
        <v>99</v>
      </c>
      <c r="B192" s="56"/>
      <c r="C192" s="33" t="s">
        <v>25</v>
      </c>
      <c r="D192" s="6">
        <f>D184+D176+D172+D163+D162</f>
        <v>241008.3</v>
      </c>
      <c r="E192" s="6">
        <f>E184+E176+E172+E163+E162</f>
        <v>57854.86</v>
      </c>
      <c r="F192" s="34">
        <f>E192/D192*100</f>
        <v>24.005339235204765</v>
      </c>
      <c r="G192" s="6">
        <f>G184+G176+G172+G163+G162</f>
        <v>241007.6</v>
      </c>
      <c r="H192" s="6">
        <f>H184+H176+H172+H163+H162</f>
        <v>57854.86</v>
      </c>
      <c r="I192" s="34">
        <f>H192/G192*100</f>
        <v>24.005408958057753</v>
      </c>
      <c r="J192" s="6"/>
      <c r="K192" s="6"/>
      <c r="L192" s="6"/>
      <c r="M192" s="6">
        <f>M184+M176+M172+M163+M162</f>
        <v>241008.3</v>
      </c>
      <c r="N192" s="6">
        <f>N184+N176+N172+N163+N162</f>
        <v>57854.86</v>
      </c>
      <c r="O192" s="34">
        <f>N192/M192*100</f>
        <v>24.005339235204765</v>
      </c>
      <c r="P192" s="6"/>
      <c r="Q192" s="6"/>
      <c r="R192" s="6"/>
      <c r="S192" s="6"/>
      <c r="T192" s="6"/>
      <c r="U192" s="6"/>
    </row>
    <row r="193" spans="1:21">
      <c r="A193" s="52" t="s">
        <v>120</v>
      </c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4"/>
    </row>
    <row r="194" spans="1:21">
      <c r="A194" s="98" t="s">
        <v>101</v>
      </c>
      <c r="B194" s="109" t="s">
        <v>138</v>
      </c>
      <c r="C194" s="46" t="s">
        <v>25</v>
      </c>
      <c r="D194" s="43">
        <v>480.9</v>
      </c>
      <c r="E194" s="43">
        <v>150.37</v>
      </c>
      <c r="F194" s="49">
        <f>E194/D194*100</f>
        <v>31.268454980245373</v>
      </c>
      <c r="G194" s="43">
        <v>480.9</v>
      </c>
      <c r="H194" s="43">
        <v>150.37</v>
      </c>
      <c r="I194" s="49">
        <f>H194/G194*100</f>
        <v>31.268454980245373</v>
      </c>
      <c r="J194" s="43"/>
      <c r="K194" s="43"/>
      <c r="L194" s="43"/>
      <c r="M194" s="43">
        <v>480.9</v>
      </c>
      <c r="N194" s="43">
        <v>150.37</v>
      </c>
      <c r="O194" s="49">
        <f>N194/M194*100</f>
        <v>31.268454980245373</v>
      </c>
      <c r="P194" s="43"/>
      <c r="Q194" s="43"/>
      <c r="R194" s="43"/>
      <c r="S194" s="43"/>
      <c r="T194" s="43"/>
      <c r="U194" s="43"/>
    </row>
    <row r="195" spans="1:21">
      <c r="A195" s="95"/>
      <c r="B195" s="110"/>
      <c r="C195" s="47"/>
      <c r="D195" s="44"/>
      <c r="E195" s="44"/>
      <c r="F195" s="50"/>
      <c r="G195" s="44"/>
      <c r="H195" s="44"/>
      <c r="I195" s="50"/>
      <c r="J195" s="44"/>
      <c r="K195" s="44"/>
      <c r="L195" s="44"/>
      <c r="M195" s="44"/>
      <c r="N195" s="44"/>
      <c r="O195" s="50"/>
      <c r="P195" s="44"/>
      <c r="Q195" s="44"/>
      <c r="R195" s="44"/>
      <c r="S195" s="44"/>
      <c r="T195" s="44"/>
      <c r="U195" s="44"/>
    </row>
    <row r="196" spans="1:21">
      <c r="A196" s="95"/>
      <c r="B196" s="110"/>
      <c r="C196" s="47"/>
      <c r="D196" s="44"/>
      <c r="E196" s="44"/>
      <c r="F196" s="50"/>
      <c r="G196" s="44"/>
      <c r="H196" s="44"/>
      <c r="I196" s="50"/>
      <c r="J196" s="44"/>
      <c r="K196" s="44"/>
      <c r="L196" s="44"/>
      <c r="M196" s="44"/>
      <c r="N196" s="44"/>
      <c r="O196" s="50"/>
      <c r="P196" s="44"/>
      <c r="Q196" s="44"/>
      <c r="R196" s="44"/>
      <c r="S196" s="44"/>
      <c r="T196" s="44"/>
      <c r="U196" s="44"/>
    </row>
    <row r="197" spans="1:21">
      <c r="A197" s="95"/>
      <c r="B197" s="110"/>
      <c r="C197" s="47"/>
      <c r="D197" s="44"/>
      <c r="E197" s="44"/>
      <c r="F197" s="50"/>
      <c r="G197" s="44"/>
      <c r="H197" s="44"/>
      <c r="I197" s="50"/>
      <c r="J197" s="44"/>
      <c r="K197" s="44"/>
      <c r="L197" s="44"/>
      <c r="M197" s="44"/>
      <c r="N197" s="44"/>
      <c r="O197" s="50"/>
      <c r="P197" s="44"/>
      <c r="Q197" s="44"/>
      <c r="R197" s="44"/>
      <c r="S197" s="44"/>
      <c r="T197" s="44"/>
      <c r="U197" s="44"/>
    </row>
    <row r="198" spans="1:21">
      <c r="A198" s="95"/>
      <c r="B198" s="110"/>
      <c r="C198" s="47"/>
      <c r="D198" s="44"/>
      <c r="E198" s="44"/>
      <c r="F198" s="50"/>
      <c r="G198" s="44"/>
      <c r="H198" s="44"/>
      <c r="I198" s="50"/>
      <c r="J198" s="44"/>
      <c r="K198" s="44"/>
      <c r="L198" s="44"/>
      <c r="M198" s="44"/>
      <c r="N198" s="44"/>
      <c r="O198" s="50"/>
      <c r="P198" s="44"/>
      <c r="Q198" s="44"/>
      <c r="R198" s="44"/>
      <c r="S198" s="44"/>
      <c r="T198" s="44"/>
      <c r="U198" s="44"/>
    </row>
    <row r="199" spans="1:21">
      <c r="A199" s="95"/>
      <c r="B199" s="110"/>
      <c r="C199" s="47"/>
      <c r="D199" s="44"/>
      <c r="E199" s="44"/>
      <c r="F199" s="50"/>
      <c r="G199" s="44"/>
      <c r="H199" s="44"/>
      <c r="I199" s="50"/>
      <c r="J199" s="44"/>
      <c r="K199" s="44"/>
      <c r="L199" s="44"/>
      <c r="M199" s="44"/>
      <c r="N199" s="44"/>
      <c r="O199" s="50"/>
      <c r="P199" s="44"/>
      <c r="Q199" s="44"/>
      <c r="R199" s="44"/>
      <c r="S199" s="44"/>
      <c r="T199" s="44"/>
      <c r="U199" s="44"/>
    </row>
    <row r="200" spans="1:21">
      <c r="A200" s="95"/>
      <c r="B200" s="110"/>
      <c r="C200" s="47"/>
      <c r="D200" s="44"/>
      <c r="E200" s="44"/>
      <c r="F200" s="50"/>
      <c r="G200" s="44"/>
      <c r="H200" s="44"/>
      <c r="I200" s="50"/>
      <c r="J200" s="44"/>
      <c r="K200" s="44"/>
      <c r="L200" s="44"/>
      <c r="M200" s="44"/>
      <c r="N200" s="44"/>
      <c r="O200" s="50"/>
      <c r="P200" s="44"/>
      <c r="Q200" s="44"/>
      <c r="R200" s="44"/>
      <c r="S200" s="44"/>
      <c r="T200" s="44"/>
      <c r="U200" s="44"/>
    </row>
    <row r="201" spans="1:21">
      <c r="A201" s="99"/>
      <c r="B201" s="111"/>
      <c r="C201" s="48"/>
      <c r="D201" s="45"/>
      <c r="E201" s="45"/>
      <c r="F201" s="51"/>
      <c r="G201" s="45"/>
      <c r="H201" s="45"/>
      <c r="I201" s="51"/>
      <c r="J201" s="45"/>
      <c r="K201" s="45"/>
      <c r="L201" s="45"/>
      <c r="M201" s="45"/>
      <c r="N201" s="45"/>
      <c r="O201" s="51"/>
      <c r="P201" s="45"/>
      <c r="Q201" s="45"/>
      <c r="R201" s="45"/>
      <c r="S201" s="45"/>
      <c r="T201" s="45"/>
      <c r="U201" s="45"/>
    </row>
    <row r="202" spans="1:21">
      <c r="A202" s="98" t="s">
        <v>103</v>
      </c>
      <c r="B202" s="132" t="s">
        <v>121</v>
      </c>
      <c r="C202" s="46" t="s">
        <v>25</v>
      </c>
      <c r="D202" s="43">
        <f>SUM(D211:D224)</f>
        <v>10551.5</v>
      </c>
      <c r="E202" s="43">
        <f>SUM(E211:E224)</f>
        <v>2409.04</v>
      </c>
      <c r="F202" s="49">
        <f>E202/D202*100</f>
        <v>22.831256219494858</v>
      </c>
      <c r="G202" s="43">
        <v>10551.5</v>
      </c>
      <c r="H202" s="43">
        <v>2409.04</v>
      </c>
      <c r="I202" s="49">
        <f>H202/G202*100</f>
        <v>22.831256219494858</v>
      </c>
      <c r="J202" s="43"/>
      <c r="K202" s="43"/>
      <c r="L202" s="43"/>
      <c r="M202" s="43">
        <v>10551.5</v>
      </c>
      <c r="N202" s="43">
        <f>SUM(N211:N224)</f>
        <v>2409.0420000000004</v>
      </c>
      <c r="O202" s="49">
        <f>N202/M202*100</f>
        <v>22.831275174145858</v>
      </c>
      <c r="P202" s="43"/>
      <c r="Q202" s="43"/>
      <c r="R202" s="43"/>
      <c r="S202" s="43"/>
      <c r="T202" s="43"/>
      <c r="U202" s="43"/>
    </row>
    <row r="203" spans="1:21">
      <c r="A203" s="95"/>
      <c r="B203" s="133"/>
      <c r="C203" s="47"/>
      <c r="D203" s="44"/>
      <c r="E203" s="44"/>
      <c r="F203" s="50"/>
      <c r="G203" s="44"/>
      <c r="H203" s="44"/>
      <c r="I203" s="50"/>
      <c r="J203" s="44"/>
      <c r="K203" s="44"/>
      <c r="L203" s="44"/>
      <c r="M203" s="44"/>
      <c r="N203" s="44"/>
      <c r="O203" s="50"/>
      <c r="P203" s="44"/>
      <c r="Q203" s="44"/>
      <c r="R203" s="44"/>
      <c r="S203" s="44"/>
      <c r="T203" s="44"/>
      <c r="U203" s="44"/>
    </row>
    <row r="204" spans="1:21">
      <c r="A204" s="95"/>
      <c r="B204" s="133"/>
      <c r="C204" s="47"/>
      <c r="D204" s="44"/>
      <c r="E204" s="44"/>
      <c r="F204" s="50"/>
      <c r="G204" s="44"/>
      <c r="H204" s="44"/>
      <c r="I204" s="50"/>
      <c r="J204" s="44"/>
      <c r="K204" s="44"/>
      <c r="L204" s="44"/>
      <c r="M204" s="44"/>
      <c r="N204" s="44"/>
      <c r="O204" s="50"/>
      <c r="P204" s="44"/>
      <c r="Q204" s="44"/>
      <c r="R204" s="44"/>
      <c r="S204" s="44"/>
      <c r="T204" s="44"/>
      <c r="U204" s="44"/>
    </row>
    <row r="205" spans="1:21">
      <c r="A205" s="95"/>
      <c r="B205" s="133"/>
      <c r="C205" s="47"/>
      <c r="D205" s="44"/>
      <c r="E205" s="44"/>
      <c r="F205" s="50"/>
      <c r="G205" s="44"/>
      <c r="H205" s="44"/>
      <c r="I205" s="50"/>
      <c r="J205" s="44"/>
      <c r="K205" s="44"/>
      <c r="L205" s="44"/>
      <c r="M205" s="44"/>
      <c r="N205" s="44"/>
      <c r="O205" s="50"/>
      <c r="P205" s="44"/>
      <c r="Q205" s="44"/>
      <c r="R205" s="44"/>
      <c r="S205" s="44"/>
      <c r="T205" s="44"/>
      <c r="U205" s="44"/>
    </row>
    <row r="206" spans="1:21">
      <c r="A206" s="95"/>
      <c r="B206" s="133"/>
      <c r="C206" s="47"/>
      <c r="D206" s="44"/>
      <c r="E206" s="44"/>
      <c r="F206" s="50"/>
      <c r="G206" s="44"/>
      <c r="H206" s="44"/>
      <c r="I206" s="50"/>
      <c r="J206" s="44"/>
      <c r="K206" s="44"/>
      <c r="L206" s="44"/>
      <c r="M206" s="44"/>
      <c r="N206" s="44"/>
      <c r="O206" s="50"/>
      <c r="P206" s="44"/>
      <c r="Q206" s="44"/>
      <c r="R206" s="44"/>
      <c r="S206" s="44"/>
      <c r="T206" s="44"/>
      <c r="U206" s="44"/>
    </row>
    <row r="207" spans="1:21">
      <c r="A207" s="95"/>
      <c r="B207" s="133"/>
      <c r="C207" s="47"/>
      <c r="D207" s="44"/>
      <c r="E207" s="44"/>
      <c r="F207" s="50"/>
      <c r="G207" s="44"/>
      <c r="H207" s="44"/>
      <c r="I207" s="50"/>
      <c r="J207" s="44"/>
      <c r="K207" s="44"/>
      <c r="L207" s="44"/>
      <c r="M207" s="44"/>
      <c r="N207" s="44"/>
      <c r="O207" s="50"/>
      <c r="P207" s="44"/>
      <c r="Q207" s="44"/>
      <c r="R207" s="44"/>
      <c r="S207" s="44"/>
      <c r="T207" s="44"/>
      <c r="U207" s="44"/>
    </row>
    <row r="208" spans="1:21">
      <c r="A208" s="95"/>
      <c r="B208" s="133"/>
      <c r="C208" s="47"/>
      <c r="D208" s="44"/>
      <c r="E208" s="44"/>
      <c r="F208" s="50"/>
      <c r="G208" s="44"/>
      <c r="H208" s="44"/>
      <c r="I208" s="50"/>
      <c r="J208" s="44"/>
      <c r="K208" s="44"/>
      <c r="L208" s="44"/>
      <c r="M208" s="44"/>
      <c r="N208" s="44"/>
      <c r="O208" s="50"/>
      <c r="P208" s="44"/>
      <c r="Q208" s="44"/>
      <c r="R208" s="44"/>
      <c r="S208" s="44"/>
      <c r="T208" s="44"/>
      <c r="U208" s="44"/>
    </row>
    <row r="209" spans="1:26">
      <c r="A209" s="99"/>
      <c r="B209" s="133"/>
      <c r="C209" s="48"/>
      <c r="D209" s="45"/>
      <c r="E209" s="45"/>
      <c r="F209" s="51"/>
      <c r="G209" s="45"/>
      <c r="H209" s="45"/>
      <c r="I209" s="51"/>
      <c r="J209" s="45"/>
      <c r="K209" s="45"/>
      <c r="L209" s="45"/>
      <c r="M209" s="45"/>
      <c r="N209" s="45"/>
      <c r="O209" s="51"/>
      <c r="P209" s="45"/>
      <c r="Q209" s="45"/>
      <c r="R209" s="45"/>
      <c r="S209" s="45"/>
      <c r="T209" s="45"/>
      <c r="U209" s="72"/>
      <c r="V209" s="3"/>
      <c r="W209" s="3"/>
      <c r="X209" s="3"/>
      <c r="Y209" s="3"/>
      <c r="Z209" s="3"/>
    </row>
    <row r="210" spans="1:26">
      <c r="A210" s="66" t="s">
        <v>41</v>
      </c>
      <c r="B210" s="67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40"/>
      <c r="V210" s="3"/>
      <c r="W210" s="3"/>
      <c r="X210" s="3"/>
      <c r="Y210" s="3"/>
      <c r="Z210" s="3"/>
    </row>
    <row r="211" spans="1:26">
      <c r="A211" s="98"/>
      <c r="B211" s="103" t="s">
        <v>42</v>
      </c>
      <c r="C211" s="46" t="s">
        <v>25</v>
      </c>
      <c r="D211" s="43">
        <v>2310.3000000000002</v>
      </c>
      <c r="E211" s="43">
        <v>645.04</v>
      </c>
      <c r="F211" s="49">
        <f>E211/D211*100</f>
        <v>27.920183525949007</v>
      </c>
      <c r="G211" s="43">
        <v>2505.15</v>
      </c>
      <c r="H211" s="43">
        <v>645.04</v>
      </c>
      <c r="I211" s="69">
        <f>H211/G211*100</f>
        <v>25.748557970580599</v>
      </c>
      <c r="J211" s="43"/>
      <c r="K211" s="43"/>
      <c r="L211" s="43"/>
      <c r="M211" s="43">
        <v>2505.15</v>
      </c>
      <c r="N211" s="43">
        <v>645.04200000000003</v>
      </c>
      <c r="O211" s="49">
        <f>N211/M211*100</f>
        <v>25.748637806119394</v>
      </c>
      <c r="P211" s="43"/>
      <c r="Q211" s="43"/>
      <c r="R211" s="43"/>
      <c r="S211" s="43"/>
      <c r="T211" s="43"/>
      <c r="U211" s="64"/>
      <c r="V211" s="73"/>
      <c r="W211" s="73"/>
      <c r="X211" s="73"/>
      <c r="Y211" s="3"/>
      <c r="Z211" s="3"/>
    </row>
    <row r="212" spans="1:26">
      <c r="A212" s="95"/>
      <c r="B212" s="104"/>
      <c r="C212" s="48"/>
      <c r="D212" s="45"/>
      <c r="E212" s="45"/>
      <c r="F212" s="51"/>
      <c r="G212" s="45"/>
      <c r="H212" s="45"/>
      <c r="I212" s="71"/>
      <c r="J212" s="45"/>
      <c r="K212" s="45"/>
      <c r="L212" s="45"/>
      <c r="M212" s="45"/>
      <c r="N212" s="45"/>
      <c r="O212" s="51"/>
      <c r="P212" s="45"/>
      <c r="Q212" s="45"/>
      <c r="R212" s="45"/>
      <c r="S212" s="45"/>
      <c r="T212" s="45"/>
      <c r="U212" s="72"/>
      <c r="V212" s="73"/>
      <c r="W212" s="73"/>
      <c r="X212" s="73"/>
      <c r="Y212" s="3"/>
      <c r="Z212" s="3"/>
    </row>
    <row r="213" spans="1:26">
      <c r="A213" s="130"/>
      <c r="B213" s="103" t="s">
        <v>43</v>
      </c>
      <c r="C213" s="46" t="s">
        <v>25</v>
      </c>
      <c r="D213" s="43">
        <v>1159.2</v>
      </c>
      <c r="E213" s="43">
        <v>204.82</v>
      </c>
      <c r="F213" s="49">
        <f t="shared" ref="F213" si="5">E213/D213*100</f>
        <v>17.669082125603865</v>
      </c>
      <c r="G213" s="43">
        <v>1159.2</v>
      </c>
      <c r="H213" s="43">
        <v>204.82</v>
      </c>
      <c r="I213" s="69">
        <f t="shared" ref="I213" si="6">H213/G213*100</f>
        <v>17.669082125603865</v>
      </c>
      <c r="J213" s="43"/>
      <c r="K213" s="43"/>
      <c r="L213" s="43"/>
      <c r="M213" s="43">
        <v>1159.2</v>
      </c>
      <c r="N213" s="43">
        <v>204.82</v>
      </c>
      <c r="O213" s="49">
        <f t="shared" ref="O213" si="7">N213/M213*100</f>
        <v>17.669082125603865</v>
      </c>
      <c r="P213" s="43"/>
      <c r="Q213" s="43"/>
      <c r="R213" s="43"/>
      <c r="S213" s="43"/>
      <c r="T213" s="43"/>
      <c r="U213" s="64"/>
      <c r="V213" s="73"/>
      <c r="W213" s="73"/>
      <c r="X213" s="73"/>
      <c r="Y213" s="3"/>
      <c r="Z213" s="3"/>
    </row>
    <row r="214" spans="1:26">
      <c r="A214" s="131"/>
      <c r="B214" s="104"/>
      <c r="C214" s="48"/>
      <c r="D214" s="45"/>
      <c r="E214" s="45"/>
      <c r="F214" s="51"/>
      <c r="G214" s="45"/>
      <c r="H214" s="45"/>
      <c r="I214" s="71"/>
      <c r="J214" s="45"/>
      <c r="K214" s="45"/>
      <c r="L214" s="45"/>
      <c r="M214" s="45"/>
      <c r="N214" s="45"/>
      <c r="O214" s="51"/>
      <c r="P214" s="45"/>
      <c r="Q214" s="45"/>
      <c r="R214" s="45"/>
      <c r="S214" s="45"/>
      <c r="T214" s="45"/>
      <c r="U214" s="72"/>
      <c r="V214" s="73"/>
      <c r="W214" s="73"/>
      <c r="X214" s="73"/>
      <c r="Y214" s="3"/>
      <c r="Z214" s="3"/>
    </row>
    <row r="215" spans="1:26">
      <c r="A215" s="98"/>
      <c r="B215" s="103" t="s">
        <v>44</v>
      </c>
      <c r="C215" s="46" t="s">
        <v>25</v>
      </c>
      <c r="D215" s="43">
        <v>7082</v>
      </c>
      <c r="E215" s="43">
        <v>1559.18</v>
      </c>
      <c r="F215" s="49">
        <f t="shared" ref="F215" si="8">E215/D215*100</f>
        <v>22.016097147698392</v>
      </c>
      <c r="G215" s="43">
        <v>7082</v>
      </c>
      <c r="H215" s="43">
        <v>1559.18</v>
      </c>
      <c r="I215" s="69">
        <f t="shared" ref="I215" si="9">H215/G215*100</f>
        <v>22.016097147698392</v>
      </c>
      <c r="J215" s="43"/>
      <c r="K215" s="43"/>
      <c r="L215" s="43"/>
      <c r="M215" s="43">
        <v>7082</v>
      </c>
      <c r="N215" s="43">
        <v>1559.18</v>
      </c>
      <c r="O215" s="49">
        <f t="shared" ref="O215" si="10">N215/M215*100</f>
        <v>22.016097147698392</v>
      </c>
      <c r="P215" s="43"/>
      <c r="Q215" s="43"/>
      <c r="R215" s="43"/>
      <c r="S215" s="43"/>
      <c r="T215" s="43"/>
      <c r="U215" s="64"/>
      <c r="V215" s="73"/>
      <c r="W215" s="73"/>
      <c r="X215" s="73"/>
      <c r="Y215" s="3"/>
      <c r="Z215" s="3"/>
    </row>
    <row r="216" spans="1:26">
      <c r="A216" s="95"/>
      <c r="B216" s="104"/>
      <c r="C216" s="48"/>
      <c r="D216" s="45"/>
      <c r="E216" s="45"/>
      <c r="F216" s="51"/>
      <c r="G216" s="45"/>
      <c r="H216" s="45"/>
      <c r="I216" s="71"/>
      <c r="J216" s="45"/>
      <c r="K216" s="45"/>
      <c r="L216" s="45"/>
      <c r="M216" s="45"/>
      <c r="N216" s="45"/>
      <c r="O216" s="51"/>
      <c r="P216" s="45"/>
      <c r="Q216" s="45"/>
      <c r="R216" s="45"/>
      <c r="S216" s="45"/>
      <c r="T216" s="45"/>
      <c r="U216" s="72"/>
      <c r="V216" s="73"/>
      <c r="W216" s="73"/>
      <c r="X216" s="73"/>
      <c r="Y216" s="3"/>
      <c r="Z216" s="3"/>
    </row>
    <row r="217" spans="1:26" ht="15" customHeight="1">
      <c r="A217" s="98" t="s">
        <v>104</v>
      </c>
      <c r="B217" s="100" t="s">
        <v>122</v>
      </c>
      <c r="C217" s="46" t="s">
        <v>25</v>
      </c>
      <c r="D217" s="43"/>
      <c r="E217" s="43"/>
      <c r="F217" s="43"/>
      <c r="G217" s="43"/>
      <c r="H217" s="43"/>
      <c r="I217" s="69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64"/>
      <c r="V217" s="3"/>
      <c r="W217" s="3"/>
      <c r="X217" s="3"/>
      <c r="Y217" s="3"/>
      <c r="Z217" s="3"/>
    </row>
    <row r="218" spans="1:26" ht="15" customHeight="1">
      <c r="A218" s="95"/>
      <c r="B218" s="101"/>
      <c r="C218" s="47"/>
      <c r="D218" s="44"/>
      <c r="E218" s="44"/>
      <c r="F218" s="44"/>
      <c r="G218" s="44"/>
      <c r="H218" s="44"/>
      <c r="I218" s="70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65"/>
      <c r="V218" s="3"/>
      <c r="W218" s="3"/>
      <c r="X218" s="3"/>
      <c r="Y218" s="3"/>
      <c r="Z218" s="3"/>
    </row>
    <row r="219" spans="1:26" ht="15" customHeight="1">
      <c r="A219" s="95"/>
      <c r="B219" s="101"/>
      <c r="C219" s="47"/>
      <c r="D219" s="44"/>
      <c r="E219" s="44"/>
      <c r="F219" s="44"/>
      <c r="G219" s="44"/>
      <c r="H219" s="44"/>
      <c r="I219" s="70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</row>
    <row r="220" spans="1:26" ht="15" customHeight="1">
      <c r="A220" s="95"/>
      <c r="B220" s="101"/>
      <c r="C220" s="47"/>
      <c r="D220" s="44"/>
      <c r="E220" s="44"/>
      <c r="F220" s="44"/>
      <c r="G220" s="44"/>
      <c r="H220" s="44"/>
      <c r="I220" s="70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</row>
    <row r="221" spans="1:26" ht="15" customHeight="1">
      <c r="A221" s="95"/>
      <c r="B221" s="101"/>
      <c r="C221" s="47"/>
      <c r="D221" s="44"/>
      <c r="E221" s="44"/>
      <c r="F221" s="44"/>
      <c r="G221" s="44"/>
      <c r="H221" s="44"/>
      <c r="I221" s="70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</row>
    <row r="222" spans="1:26" ht="15" customHeight="1">
      <c r="A222" s="95"/>
      <c r="B222" s="101"/>
      <c r="C222" s="47"/>
      <c r="D222" s="44"/>
      <c r="E222" s="44"/>
      <c r="F222" s="44"/>
      <c r="G222" s="44"/>
      <c r="H222" s="44"/>
      <c r="I222" s="70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</row>
    <row r="223" spans="1:26" ht="15" customHeight="1">
      <c r="A223" s="95"/>
      <c r="B223" s="101"/>
      <c r="C223" s="47"/>
      <c r="D223" s="44"/>
      <c r="E223" s="44"/>
      <c r="F223" s="44"/>
      <c r="G223" s="44"/>
      <c r="H223" s="44"/>
      <c r="I223" s="70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</row>
    <row r="224" spans="1:26" ht="15" customHeight="1">
      <c r="A224" s="99"/>
      <c r="B224" s="102"/>
      <c r="C224" s="48"/>
      <c r="D224" s="45"/>
      <c r="E224" s="45"/>
      <c r="F224" s="45"/>
      <c r="G224" s="45"/>
      <c r="H224" s="45"/>
      <c r="I224" s="71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</row>
    <row r="225" spans="1:21" ht="36.75">
      <c r="A225" s="55" t="s">
        <v>102</v>
      </c>
      <c r="B225" s="56"/>
      <c r="C225" s="33" t="s">
        <v>25</v>
      </c>
      <c r="D225" s="6">
        <f>D202+D194</f>
        <v>11032.4</v>
      </c>
      <c r="E225" s="41">
        <f>E202+E194</f>
        <v>2559.41</v>
      </c>
      <c r="F225" s="34">
        <f>E225/D225*100</f>
        <v>23.199031942279106</v>
      </c>
      <c r="G225" s="6">
        <v>11032.4</v>
      </c>
      <c r="H225" s="6">
        <v>2559.4</v>
      </c>
      <c r="I225" s="34">
        <f>H225/G225*100</f>
        <v>23.198941300170407</v>
      </c>
      <c r="J225" s="6"/>
      <c r="K225" s="6"/>
      <c r="L225" s="6"/>
      <c r="M225" s="6">
        <f>M202+M194</f>
        <v>11032.4</v>
      </c>
      <c r="N225" s="41">
        <f>N202+N194</f>
        <v>2559.4120000000003</v>
      </c>
      <c r="O225" s="34">
        <f>N225/M225*100</f>
        <v>23.199050070700846</v>
      </c>
      <c r="P225" s="6"/>
      <c r="Q225" s="6"/>
      <c r="R225" s="6"/>
      <c r="S225" s="6"/>
      <c r="T225" s="6"/>
      <c r="U225" s="6"/>
    </row>
    <row r="226" spans="1:21" ht="36.75">
      <c r="A226" s="55" t="s">
        <v>63</v>
      </c>
      <c r="B226" s="56"/>
      <c r="C226" s="35" t="s">
        <v>25</v>
      </c>
      <c r="D226" s="36">
        <f>D225+D192+D160</f>
        <v>357743.19999999995</v>
      </c>
      <c r="E226" s="36">
        <f>E225+E192+E160</f>
        <v>82636.850000000006</v>
      </c>
      <c r="F226" s="37">
        <f>E226/D226*100</f>
        <v>23.099488683502585</v>
      </c>
      <c r="G226" s="36">
        <f>G225+G192+G160</f>
        <v>357742.52999999997</v>
      </c>
      <c r="H226" s="36">
        <f>H225+H192+H160</f>
        <v>82636.91</v>
      </c>
      <c r="I226" s="37">
        <f>H226/G226*100</f>
        <v>23.099548717341495</v>
      </c>
      <c r="J226" s="36"/>
      <c r="K226" s="36"/>
      <c r="L226" s="36"/>
      <c r="M226" s="36">
        <f>M225+M192+M160</f>
        <v>357743.19999999995</v>
      </c>
      <c r="N226" s="36">
        <f>N225+N192+N160</f>
        <v>82636.851999999999</v>
      </c>
      <c r="O226" s="37">
        <f>N226/M226*100</f>
        <v>23.099489242562825</v>
      </c>
      <c r="P226" s="36"/>
      <c r="Q226" s="36"/>
      <c r="R226" s="36"/>
      <c r="S226" s="36"/>
      <c r="T226" s="36"/>
      <c r="U226" s="36"/>
    </row>
    <row r="227" spans="1:21">
      <c r="A227" s="52" t="s">
        <v>45</v>
      </c>
      <c r="B227" s="53"/>
      <c r="C227" s="53"/>
      <c r="D227" s="53"/>
      <c r="E227" s="53"/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4"/>
    </row>
    <row r="228" spans="1:21" ht="15.75" customHeight="1">
      <c r="A228" s="66" t="s">
        <v>46</v>
      </c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8"/>
    </row>
    <row r="229" spans="1:21">
      <c r="A229" s="52" t="s">
        <v>76</v>
      </c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4"/>
    </row>
    <row r="230" spans="1:21">
      <c r="A230" s="98" t="s">
        <v>51</v>
      </c>
      <c r="B230" s="93" t="s">
        <v>28</v>
      </c>
      <c r="C230" s="46" t="s">
        <v>25</v>
      </c>
      <c r="D230" s="43">
        <v>721.2</v>
      </c>
      <c r="E230" s="43"/>
      <c r="F230" s="43"/>
      <c r="G230" s="43">
        <v>721.2</v>
      </c>
      <c r="H230" s="43"/>
      <c r="I230" s="43"/>
      <c r="J230" s="43"/>
      <c r="K230" s="43"/>
      <c r="L230" s="43"/>
      <c r="M230" s="43">
        <v>721.2</v>
      </c>
      <c r="N230" s="43"/>
      <c r="O230" s="43"/>
      <c r="P230" s="43"/>
      <c r="Q230" s="43"/>
      <c r="R230" s="61"/>
      <c r="S230" s="43"/>
      <c r="T230" s="43"/>
      <c r="U230" s="43"/>
    </row>
    <row r="231" spans="1:21">
      <c r="A231" s="95"/>
      <c r="B231" s="94"/>
      <c r="C231" s="47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62"/>
      <c r="S231" s="44"/>
      <c r="T231" s="44"/>
      <c r="U231" s="44"/>
    </row>
    <row r="232" spans="1:21">
      <c r="A232" s="95"/>
      <c r="B232" s="94"/>
      <c r="C232" s="47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62"/>
      <c r="S232" s="44"/>
      <c r="T232" s="44"/>
      <c r="U232" s="44"/>
    </row>
    <row r="233" spans="1:21">
      <c r="A233" s="95"/>
      <c r="B233" s="94"/>
      <c r="C233" s="47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62"/>
      <c r="S233" s="44"/>
      <c r="T233" s="44"/>
      <c r="U233" s="44"/>
    </row>
    <row r="234" spans="1:21">
      <c r="A234" s="95"/>
      <c r="B234" s="94"/>
      <c r="C234" s="47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62"/>
      <c r="S234" s="44"/>
      <c r="T234" s="44"/>
      <c r="U234" s="44"/>
    </row>
    <row r="235" spans="1:21">
      <c r="A235" s="95"/>
      <c r="B235" s="94"/>
      <c r="C235" s="47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62"/>
      <c r="S235" s="44"/>
      <c r="T235" s="44"/>
      <c r="U235" s="44"/>
    </row>
    <row r="236" spans="1:21">
      <c r="A236" s="95"/>
      <c r="B236" s="94"/>
      <c r="C236" s="47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62"/>
      <c r="S236" s="44"/>
      <c r="T236" s="44"/>
      <c r="U236" s="44"/>
    </row>
    <row r="237" spans="1:21">
      <c r="A237" s="95"/>
      <c r="B237" s="94"/>
      <c r="C237" s="48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63"/>
      <c r="S237" s="45"/>
      <c r="T237" s="45"/>
      <c r="U237" s="45"/>
    </row>
    <row r="238" spans="1:21">
      <c r="A238" s="98" t="s">
        <v>52</v>
      </c>
      <c r="B238" s="93" t="s">
        <v>29</v>
      </c>
      <c r="C238" s="46" t="s">
        <v>25</v>
      </c>
      <c r="D238" s="43">
        <v>4909.6000000000004</v>
      </c>
      <c r="E238" s="43">
        <v>212.5</v>
      </c>
      <c r="F238" s="61">
        <f>E238/D238*100</f>
        <v>4.3282548476454288</v>
      </c>
      <c r="G238" s="43">
        <v>4909.6000000000004</v>
      </c>
      <c r="H238" s="43">
        <v>212.5</v>
      </c>
      <c r="I238" s="49">
        <f>H238/G238*100</f>
        <v>4.3282548476454288</v>
      </c>
      <c r="J238" s="43"/>
      <c r="K238" s="43"/>
      <c r="L238" s="43"/>
      <c r="M238" s="43">
        <v>4909.6000000000004</v>
      </c>
      <c r="N238" s="43">
        <v>212.5</v>
      </c>
      <c r="O238" s="49">
        <f>N238/M238*100</f>
        <v>4.3282548476454288</v>
      </c>
      <c r="P238" s="43">
        <f>G238-M238</f>
        <v>0</v>
      </c>
      <c r="Q238" s="43">
        <f>H238-N238</f>
        <v>0</v>
      </c>
      <c r="R238" s="49"/>
      <c r="S238" s="43"/>
      <c r="T238" s="43"/>
      <c r="U238" s="43"/>
    </row>
    <row r="239" spans="1:21">
      <c r="A239" s="95"/>
      <c r="B239" s="94"/>
      <c r="C239" s="47"/>
      <c r="D239" s="44"/>
      <c r="E239" s="44"/>
      <c r="F239" s="62"/>
      <c r="G239" s="44"/>
      <c r="H239" s="44"/>
      <c r="I239" s="50"/>
      <c r="J239" s="44"/>
      <c r="K239" s="44"/>
      <c r="L239" s="44"/>
      <c r="M239" s="44"/>
      <c r="N239" s="44"/>
      <c r="O239" s="50"/>
      <c r="P239" s="44"/>
      <c r="Q239" s="44"/>
      <c r="R239" s="50"/>
      <c r="S239" s="44"/>
      <c r="T239" s="44"/>
      <c r="U239" s="44"/>
    </row>
    <row r="240" spans="1:21">
      <c r="A240" s="95"/>
      <c r="B240" s="94"/>
      <c r="C240" s="47"/>
      <c r="D240" s="44"/>
      <c r="E240" s="44"/>
      <c r="F240" s="62"/>
      <c r="G240" s="44"/>
      <c r="H240" s="44"/>
      <c r="I240" s="50"/>
      <c r="J240" s="44"/>
      <c r="K240" s="44"/>
      <c r="L240" s="44"/>
      <c r="M240" s="44"/>
      <c r="N240" s="44"/>
      <c r="O240" s="50"/>
      <c r="P240" s="44"/>
      <c r="Q240" s="44"/>
      <c r="R240" s="50"/>
      <c r="S240" s="44"/>
      <c r="T240" s="44"/>
      <c r="U240" s="44"/>
    </row>
    <row r="241" spans="1:21">
      <c r="A241" s="95"/>
      <c r="B241" s="94"/>
      <c r="C241" s="47"/>
      <c r="D241" s="44"/>
      <c r="E241" s="44"/>
      <c r="F241" s="62"/>
      <c r="G241" s="44"/>
      <c r="H241" s="44"/>
      <c r="I241" s="50"/>
      <c r="J241" s="44"/>
      <c r="K241" s="44"/>
      <c r="L241" s="44"/>
      <c r="M241" s="44"/>
      <c r="N241" s="44"/>
      <c r="O241" s="50"/>
      <c r="P241" s="44"/>
      <c r="Q241" s="44"/>
      <c r="R241" s="50"/>
      <c r="S241" s="44"/>
      <c r="T241" s="44"/>
      <c r="U241" s="44"/>
    </row>
    <row r="242" spans="1:21">
      <c r="A242" s="95"/>
      <c r="B242" s="94"/>
      <c r="C242" s="47"/>
      <c r="D242" s="44"/>
      <c r="E242" s="44"/>
      <c r="F242" s="62"/>
      <c r="G242" s="44"/>
      <c r="H242" s="44"/>
      <c r="I242" s="50"/>
      <c r="J242" s="44"/>
      <c r="K242" s="44"/>
      <c r="L242" s="44"/>
      <c r="M242" s="44"/>
      <c r="N242" s="44"/>
      <c r="O242" s="50"/>
      <c r="P242" s="44"/>
      <c r="Q242" s="44"/>
      <c r="R242" s="50"/>
      <c r="S242" s="44"/>
      <c r="T242" s="44"/>
      <c r="U242" s="44"/>
    </row>
    <row r="243" spans="1:21">
      <c r="A243" s="95"/>
      <c r="B243" s="94"/>
      <c r="C243" s="47"/>
      <c r="D243" s="44"/>
      <c r="E243" s="44"/>
      <c r="F243" s="62"/>
      <c r="G243" s="44"/>
      <c r="H243" s="44"/>
      <c r="I243" s="50"/>
      <c r="J243" s="44"/>
      <c r="K243" s="44"/>
      <c r="L243" s="44"/>
      <c r="M243" s="44"/>
      <c r="N243" s="44"/>
      <c r="O243" s="50"/>
      <c r="P243" s="44"/>
      <c r="Q243" s="44"/>
      <c r="R243" s="50"/>
      <c r="S243" s="44"/>
      <c r="T243" s="44"/>
      <c r="U243" s="44"/>
    </row>
    <row r="244" spans="1:21">
      <c r="A244" s="95"/>
      <c r="B244" s="94"/>
      <c r="C244" s="47"/>
      <c r="D244" s="44"/>
      <c r="E244" s="44"/>
      <c r="F244" s="62"/>
      <c r="G244" s="44"/>
      <c r="H244" s="44"/>
      <c r="I244" s="50"/>
      <c r="J244" s="44"/>
      <c r="K244" s="44"/>
      <c r="L244" s="44"/>
      <c r="M244" s="44"/>
      <c r="N244" s="44"/>
      <c r="O244" s="50"/>
      <c r="P244" s="44"/>
      <c r="Q244" s="44"/>
      <c r="R244" s="50"/>
      <c r="S244" s="44"/>
      <c r="T244" s="44"/>
      <c r="U244" s="44"/>
    </row>
    <row r="245" spans="1:21">
      <c r="A245" s="99"/>
      <c r="B245" s="94"/>
      <c r="C245" s="48"/>
      <c r="D245" s="45"/>
      <c r="E245" s="45"/>
      <c r="F245" s="63"/>
      <c r="G245" s="45"/>
      <c r="H245" s="45"/>
      <c r="I245" s="51"/>
      <c r="J245" s="45"/>
      <c r="K245" s="45"/>
      <c r="L245" s="45"/>
      <c r="M245" s="45"/>
      <c r="N245" s="45"/>
      <c r="O245" s="51"/>
      <c r="P245" s="45"/>
      <c r="Q245" s="45"/>
      <c r="R245" s="51"/>
      <c r="S245" s="45"/>
      <c r="T245" s="45"/>
      <c r="U245" s="45"/>
    </row>
    <row r="246" spans="1:21">
      <c r="A246" s="98" t="s">
        <v>61</v>
      </c>
      <c r="B246" s="93" t="s">
        <v>30</v>
      </c>
      <c r="C246" s="46" t="s">
        <v>25</v>
      </c>
      <c r="D246" s="43">
        <v>1640</v>
      </c>
      <c r="E246" s="43"/>
      <c r="F246" s="49">
        <f>E246/D246*100</f>
        <v>0</v>
      </c>
      <c r="G246" s="43">
        <v>1640</v>
      </c>
      <c r="H246" s="43"/>
      <c r="I246" s="49">
        <f>H246/G246*100</f>
        <v>0</v>
      </c>
      <c r="J246" s="43"/>
      <c r="K246" s="43"/>
      <c r="L246" s="43"/>
      <c r="M246" s="43">
        <v>1640</v>
      </c>
      <c r="N246" s="43"/>
      <c r="O246" s="43"/>
      <c r="P246" s="43">
        <f>D246-M246</f>
        <v>0</v>
      </c>
      <c r="Q246" s="43"/>
      <c r="R246" s="49"/>
      <c r="S246" s="43"/>
      <c r="T246" s="43"/>
      <c r="U246" s="43"/>
    </row>
    <row r="247" spans="1:21">
      <c r="A247" s="95"/>
      <c r="B247" s="94"/>
      <c r="C247" s="47"/>
      <c r="D247" s="44"/>
      <c r="E247" s="44"/>
      <c r="F247" s="50"/>
      <c r="G247" s="44"/>
      <c r="H247" s="44"/>
      <c r="I247" s="50"/>
      <c r="J247" s="44"/>
      <c r="K247" s="44"/>
      <c r="L247" s="44"/>
      <c r="M247" s="44"/>
      <c r="N247" s="44"/>
      <c r="O247" s="44"/>
      <c r="P247" s="44"/>
      <c r="Q247" s="44"/>
      <c r="R247" s="50"/>
      <c r="S247" s="44"/>
      <c r="T247" s="44"/>
      <c r="U247" s="44"/>
    </row>
    <row r="248" spans="1:21">
      <c r="A248" s="95"/>
      <c r="B248" s="94"/>
      <c r="C248" s="47"/>
      <c r="D248" s="44"/>
      <c r="E248" s="44"/>
      <c r="F248" s="50"/>
      <c r="G248" s="44"/>
      <c r="H248" s="44"/>
      <c r="I248" s="50"/>
      <c r="J248" s="44"/>
      <c r="K248" s="44"/>
      <c r="L248" s="44"/>
      <c r="M248" s="44"/>
      <c r="N248" s="44"/>
      <c r="O248" s="44"/>
      <c r="P248" s="44"/>
      <c r="Q248" s="44"/>
      <c r="R248" s="50"/>
      <c r="S248" s="44"/>
      <c r="T248" s="44"/>
      <c r="U248" s="44"/>
    </row>
    <row r="249" spans="1:21">
      <c r="A249" s="95"/>
      <c r="B249" s="94"/>
      <c r="C249" s="47"/>
      <c r="D249" s="44"/>
      <c r="E249" s="44"/>
      <c r="F249" s="50"/>
      <c r="G249" s="44"/>
      <c r="H249" s="44"/>
      <c r="I249" s="50"/>
      <c r="J249" s="44"/>
      <c r="K249" s="44"/>
      <c r="L249" s="44"/>
      <c r="M249" s="44"/>
      <c r="N249" s="44"/>
      <c r="O249" s="44"/>
      <c r="P249" s="44"/>
      <c r="Q249" s="44"/>
      <c r="R249" s="50"/>
      <c r="S249" s="44"/>
      <c r="T249" s="44"/>
      <c r="U249" s="44"/>
    </row>
    <row r="250" spans="1:21">
      <c r="A250" s="95"/>
      <c r="B250" s="94"/>
      <c r="C250" s="47"/>
      <c r="D250" s="44"/>
      <c r="E250" s="44"/>
      <c r="F250" s="50"/>
      <c r="G250" s="44"/>
      <c r="H250" s="44"/>
      <c r="I250" s="50"/>
      <c r="J250" s="44"/>
      <c r="K250" s="44"/>
      <c r="L250" s="44"/>
      <c r="M250" s="44"/>
      <c r="N250" s="44"/>
      <c r="O250" s="44"/>
      <c r="P250" s="44"/>
      <c r="Q250" s="44"/>
      <c r="R250" s="50"/>
      <c r="S250" s="44"/>
      <c r="T250" s="44"/>
      <c r="U250" s="44"/>
    </row>
    <row r="251" spans="1:21">
      <c r="A251" s="95"/>
      <c r="B251" s="94"/>
      <c r="C251" s="47"/>
      <c r="D251" s="44"/>
      <c r="E251" s="44"/>
      <c r="F251" s="50"/>
      <c r="G251" s="44"/>
      <c r="H251" s="44"/>
      <c r="I251" s="50"/>
      <c r="J251" s="44"/>
      <c r="K251" s="44"/>
      <c r="L251" s="44"/>
      <c r="M251" s="44"/>
      <c r="N251" s="44"/>
      <c r="O251" s="44"/>
      <c r="P251" s="44"/>
      <c r="Q251" s="44"/>
      <c r="R251" s="50"/>
      <c r="S251" s="44"/>
      <c r="T251" s="44"/>
      <c r="U251" s="44"/>
    </row>
    <row r="252" spans="1:21">
      <c r="A252" s="95"/>
      <c r="B252" s="94"/>
      <c r="C252" s="47"/>
      <c r="D252" s="44"/>
      <c r="E252" s="44"/>
      <c r="F252" s="50"/>
      <c r="G252" s="44"/>
      <c r="H252" s="44"/>
      <c r="I252" s="50"/>
      <c r="J252" s="44"/>
      <c r="K252" s="44"/>
      <c r="L252" s="44"/>
      <c r="M252" s="44"/>
      <c r="N252" s="44"/>
      <c r="O252" s="44"/>
      <c r="P252" s="44"/>
      <c r="Q252" s="44"/>
      <c r="R252" s="50"/>
      <c r="S252" s="44"/>
      <c r="T252" s="44"/>
      <c r="U252" s="44"/>
    </row>
    <row r="253" spans="1:21">
      <c r="A253" s="95"/>
      <c r="B253" s="94"/>
      <c r="C253" s="48"/>
      <c r="D253" s="45"/>
      <c r="E253" s="45"/>
      <c r="F253" s="51"/>
      <c r="G253" s="45"/>
      <c r="H253" s="45"/>
      <c r="I253" s="51"/>
      <c r="J253" s="45"/>
      <c r="K253" s="45"/>
      <c r="L253" s="45"/>
      <c r="M253" s="45"/>
      <c r="N253" s="45"/>
      <c r="O253" s="45"/>
      <c r="P253" s="45"/>
      <c r="Q253" s="45"/>
      <c r="R253" s="51"/>
      <c r="S253" s="45"/>
      <c r="T253" s="45"/>
      <c r="U253" s="45"/>
    </row>
    <row r="254" spans="1:21">
      <c r="A254" s="52" t="s">
        <v>77</v>
      </c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4"/>
    </row>
    <row r="255" spans="1:21">
      <c r="A255" s="95" t="s">
        <v>49</v>
      </c>
      <c r="B255" s="94" t="s">
        <v>75</v>
      </c>
      <c r="C255" s="46" t="s">
        <v>25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</row>
    <row r="256" spans="1:21">
      <c r="A256" s="95"/>
      <c r="B256" s="94"/>
      <c r="C256" s="47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</row>
    <row r="257" spans="1:21">
      <c r="A257" s="95"/>
      <c r="B257" s="94"/>
      <c r="C257" s="47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</row>
    <row r="258" spans="1:21">
      <c r="A258" s="95"/>
      <c r="B258" s="94"/>
      <c r="C258" s="47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</row>
    <row r="259" spans="1:21">
      <c r="A259" s="95"/>
      <c r="B259" s="94"/>
      <c r="C259" s="47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</row>
    <row r="260" spans="1:21">
      <c r="A260" s="95"/>
      <c r="B260" s="94"/>
      <c r="C260" s="47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</row>
    <row r="261" spans="1:21">
      <c r="A261" s="95"/>
      <c r="B261" s="94"/>
      <c r="C261" s="47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</row>
    <row r="262" spans="1:21">
      <c r="A262" s="95"/>
      <c r="B262" s="94"/>
      <c r="C262" s="48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</row>
    <row r="263" spans="1:21" ht="15" customHeight="1">
      <c r="A263" s="52" t="s">
        <v>78</v>
      </c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4"/>
    </row>
    <row r="264" spans="1:21">
      <c r="A264" s="95" t="s">
        <v>53</v>
      </c>
      <c r="B264" s="66" t="s">
        <v>50</v>
      </c>
      <c r="C264" s="46" t="s">
        <v>25</v>
      </c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</row>
    <row r="265" spans="1:21">
      <c r="A265" s="95"/>
      <c r="B265" s="66"/>
      <c r="C265" s="47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</row>
    <row r="266" spans="1:21" ht="32.25" customHeight="1">
      <c r="A266" s="95"/>
      <c r="B266" s="66"/>
      <c r="C266" s="48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</row>
    <row r="267" spans="1:21">
      <c r="A267" s="95" t="s">
        <v>54</v>
      </c>
      <c r="B267" s="105" t="s">
        <v>27</v>
      </c>
      <c r="C267" s="46" t="s">
        <v>25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</row>
    <row r="268" spans="1:21">
      <c r="A268" s="95"/>
      <c r="B268" s="105"/>
      <c r="C268" s="47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</row>
    <row r="269" spans="1:21" ht="30.75" customHeight="1">
      <c r="A269" s="95"/>
      <c r="B269" s="105"/>
      <c r="C269" s="48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</row>
    <row r="270" spans="1:21" ht="47.25" customHeight="1">
      <c r="A270" s="95" t="s">
        <v>55</v>
      </c>
      <c r="B270" s="94" t="s">
        <v>85</v>
      </c>
      <c r="C270" s="46" t="s">
        <v>25</v>
      </c>
      <c r="D270" s="43">
        <v>133.69999999999999</v>
      </c>
      <c r="E270" s="43"/>
      <c r="F270" s="43"/>
      <c r="G270" s="43">
        <v>133.69999999999999</v>
      </c>
      <c r="H270" s="43"/>
      <c r="I270" s="43"/>
      <c r="J270" s="43"/>
      <c r="K270" s="43"/>
      <c r="L270" s="43"/>
      <c r="M270" s="43"/>
      <c r="N270" s="43"/>
      <c r="O270" s="43"/>
      <c r="P270" s="43">
        <v>133.69999999999999</v>
      </c>
      <c r="Q270" s="43"/>
      <c r="R270" s="43"/>
      <c r="S270" s="43"/>
      <c r="T270" s="43"/>
      <c r="U270" s="43"/>
    </row>
    <row r="271" spans="1:21">
      <c r="A271" s="95"/>
      <c r="B271" s="94"/>
      <c r="C271" s="47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</row>
    <row r="272" spans="1:21">
      <c r="A272" s="95"/>
      <c r="B272" s="94"/>
      <c r="C272" s="48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</row>
    <row r="273" spans="1:22" ht="78.75" customHeight="1">
      <c r="A273" s="23" t="s">
        <v>56</v>
      </c>
      <c r="B273" s="22" t="s">
        <v>83</v>
      </c>
      <c r="C273" s="33" t="s">
        <v>25</v>
      </c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2">
      <c r="A274" s="52" t="s">
        <v>79</v>
      </c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4"/>
    </row>
    <row r="275" spans="1:22">
      <c r="A275" s="98" t="s">
        <v>74</v>
      </c>
      <c r="B275" s="93" t="s">
        <v>31</v>
      </c>
      <c r="C275" s="46" t="s">
        <v>25</v>
      </c>
      <c r="D275" s="43">
        <v>166.3</v>
      </c>
      <c r="E275" s="43"/>
      <c r="F275" s="43"/>
      <c r="G275" s="43">
        <v>166.23</v>
      </c>
      <c r="H275" s="43"/>
      <c r="I275" s="43"/>
      <c r="J275" s="43"/>
      <c r="K275" s="43"/>
      <c r="L275" s="43"/>
      <c r="M275" s="43"/>
      <c r="N275" s="43"/>
      <c r="O275" s="43"/>
      <c r="P275" s="43">
        <v>166.23</v>
      </c>
      <c r="Q275" s="43"/>
      <c r="R275" s="43"/>
      <c r="S275" s="43"/>
      <c r="T275" s="43"/>
      <c r="U275" s="43"/>
    </row>
    <row r="276" spans="1:22">
      <c r="A276" s="95"/>
      <c r="B276" s="94"/>
      <c r="C276" s="47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</row>
    <row r="277" spans="1:22">
      <c r="A277" s="95"/>
      <c r="B277" s="94"/>
      <c r="C277" s="47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</row>
    <row r="278" spans="1:22">
      <c r="A278" s="95"/>
      <c r="B278" s="94"/>
      <c r="C278" s="47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</row>
    <row r="279" spans="1:22">
      <c r="A279" s="95"/>
      <c r="B279" s="94"/>
      <c r="C279" s="47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</row>
    <row r="280" spans="1:22">
      <c r="A280" s="95"/>
      <c r="B280" s="94"/>
      <c r="C280" s="47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</row>
    <row r="281" spans="1:22">
      <c r="A281" s="95"/>
      <c r="B281" s="94"/>
      <c r="C281" s="47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</row>
    <row r="282" spans="1:22" ht="38.25" customHeight="1">
      <c r="A282" s="95"/>
      <c r="B282" s="94"/>
      <c r="C282" s="48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</row>
    <row r="283" spans="1:22">
      <c r="A283" s="55" t="s">
        <v>62</v>
      </c>
      <c r="B283" s="56"/>
      <c r="C283" s="36" t="s">
        <v>25</v>
      </c>
      <c r="D283" s="36">
        <f>D275+D273+D270+D264+D246+D238+D230</f>
        <v>7570.8</v>
      </c>
      <c r="E283" s="36">
        <f>E275+E273+E270+E264+E246+E238+E230</f>
        <v>212.5</v>
      </c>
      <c r="F283" s="42">
        <f>E283/D283*100</f>
        <v>2.8068367939979919</v>
      </c>
      <c r="G283" s="36">
        <v>7570.8</v>
      </c>
      <c r="H283" s="36">
        <f>H275+H273+H270+H264+H246+H238+H230</f>
        <v>212.5</v>
      </c>
      <c r="I283" s="37">
        <f>H283/G283*100</f>
        <v>2.8068367939979919</v>
      </c>
      <c r="J283" s="36"/>
      <c r="K283" s="36"/>
      <c r="L283" s="36"/>
      <c r="M283" s="36">
        <f>M275+M273+M270+M264+M246+M238+M230</f>
        <v>7270.8</v>
      </c>
      <c r="N283" s="36">
        <f>N275+N273+N270+N264+N246+N238+N230</f>
        <v>212.5</v>
      </c>
      <c r="O283" s="37">
        <f>N283/M283</f>
        <v>2.9226495021180611E-2</v>
      </c>
      <c r="P283" s="36">
        <f>P275+P273+P270+P264+P246+P238+P230</f>
        <v>299.92999999999995</v>
      </c>
      <c r="Q283" s="36">
        <f>E283-N283</f>
        <v>0</v>
      </c>
      <c r="R283" s="37">
        <f>Q283/P283*100</f>
        <v>0</v>
      </c>
      <c r="S283" s="36"/>
      <c r="T283" s="36"/>
      <c r="U283" s="36"/>
      <c r="V283">
        <f>M283+P283</f>
        <v>7570.7300000000005</v>
      </c>
    </row>
    <row r="284" spans="1:22">
      <c r="A284" s="52" t="s">
        <v>105</v>
      </c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4"/>
    </row>
    <row r="285" spans="1:22">
      <c r="A285" s="52" t="s">
        <v>80</v>
      </c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4"/>
    </row>
    <row r="286" spans="1:22">
      <c r="A286" s="98" t="s">
        <v>81</v>
      </c>
      <c r="B286" s="93" t="s">
        <v>123</v>
      </c>
      <c r="C286" s="58" t="s">
        <v>25</v>
      </c>
      <c r="D286" s="43">
        <v>5713.3</v>
      </c>
      <c r="E286" s="43">
        <v>1422.2</v>
      </c>
      <c r="F286" s="49">
        <f>E286/D286*100</f>
        <v>24.892794006966202</v>
      </c>
      <c r="G286" s="43">
        <v>5713.3</v>
      </c>
      <c r="H286" s="43">
        <v>1422.2</v>
      </c>
      <c r="I286" s="49">
        <f>H286/G286*100</f>
        <v>24.892794006966202</v>
      </c>
      <c r="J286" s="43"/>
      <c r="K286" s="43"/>
      <c r="L286" s="43"/>
      <c r="M286" s="43"/>
      <c r="N286" s="43"/>
      <c r="O286" s="43"/>
      <c r="P286" s="43">
        <v>5713.3</v>
      </c>
      <c r="Q286" s="43">
        <v>1422.2</v>
      </c>
      <c r="R286" s="49">
        <f>Q286/P286*100</f>
        <v>24.892794006966202</v>
      </c>
      <c r="S286" s="43"/>
      <c r="T286" s="43"/>
      <c r="U286" s="43"/>
    </row>
    <row r="287" spans="1:22">
      <c r="A287" s="95"/>
      <c r="B287" s="94"/>
      <c r="C287" s="59"/>
      <c r="D287" s="44"/>
      <c r="E287" s="44"/>
      <c r="F287" s="50"/>
      <c r="G287" s="44"/>
      <c r="H287" s="44"/>
      <c r="I287" s="50"/>
      <c r="J287" s="44"/>
      <c r="K287" s="44"/>
      <c r="L287" s="44"/>
      <c r="M287" s="44"/>
      <c r="N287" s="44"/>
      <c r="O287" s="44"/>
      <c r="P287" s="44"/>
      <c r="Q287" s="44"/>
      <c r="R287" s="50"/>
      <c r="S287" s="44"/>
      <c r="T287" s="44"/>
      <c r="U287" s="44"/>
    </row>
    <row r="288" spans="1:22" ht="39" customHeight="1">
      <c r="A288" s="95"/>
      <c r="B288" s="94"/>
      <c r="C288" s="60"/>
      <c r="D288" s="45"/>
      <c r="E288" s="45"/>
      <c r="F288" s="51"/>
      <c r="G288" s="45"/>
      <c r="H288" s="45"/>
      <c r="I288" s="51"/>
      <c r="J288" s="45"/>
      <c r="K288" s="45"/>
      <c r="L288" s="45"/>
      <c r="M288" s="45"/>
      <c r="N288" s="45"/>
      <c r="O288" s="45"/>
      <c r="P288" s="45"/>
      <c r="Q288" s="45"/>
      <c r="R288" s="51"/>
      <c r="S288" s="45"/>
      <c r="T288" s="45"/>
      <c r="U288" s="45"/>
    </row>
    <row r="289" spans="1:21" ht="33.75" customHeight="1">
      <c r="A289" s="17"/>
      <c r="B289" s="26" t="s">
        <v>64</v>
      </c>
      <c r="C289" s="35" t="s">
        <v>25</v>
      </c>
      <c r="D289" s="36">
        <f>D286</f>
        <v>5713.3</v>
      </c>
      <c r="E289" s="36">
        <f>E286</f>
        <v>1422.2</v>
      </c>
      <c r="F289" s="36">
        <v>100</v>
      </c>
      <c r="G289" s="36">
        <f>G286</f>
        <v>5713.3</v>
      </c>
      <c r="H289" s="36">
        <f>H286</f>
        <v>1422.2</v>
      </c>
      <c r="I289" s="36">
        <v>100</v>
      </c>
      <c r="J289" s="36"/>
      <c r="K289" s="36"/>
      <c r="L289" s="36"/>
      <c r="M289" s="36">
        <f>M286</f>
        <v>0</v>
      </c>
      <c r="N289" s="36">
        <v>0</v>
      </c>
      <c r="O289" s="36"/>
      <c r="P289" s="36">
        <f>P286</f>
        <v>5713.3</v>
      </c>
      <c r="Q289" s="36">
        <f>Q286</f>
        <v>1422.2</v>
      </c>
      <c r="R289" s="36">
        <v>100</v>
      </c>
      <c r="S289" s="36"/>
      <c r="T289" s="36"/>
      <c r="U289" s="36"/>
    </row>
    <row r="290" spans="1:21" ht="41.25" customHeight="1">
      <c r="A290" s="19"/>
      <c r="B290" s="17" t="s">
        <v>14</v>
      </c>
      <c r="C290" s="35" t="s">
        <v>25</v>
      </c>
      <c r="D290" s="42">
        <f>D289+D283+D226+D144</f>
        <v>434567.99999999994</v>
      </c>
      <c r="E290" s="42">
        <f>E289+E283+E226+E144</f>
        <v>98318.37</v>
      </c>
      <c r="F290" s="37">
        <f>E290/D290*100</f>
        <v>22.624392500138072</v>
      </c>
      <c r="G290" s="36">
        <f>G289+G283+G226+G144</f>
        <v>434567.32999999996</v>
      </c>
      <c r="H290" s="42">
        <f>H289+H283+H226+H144</f>
        <v>97835.07</v>
      </c>
      <c r="I290" s="37">
        <f>H290/G290*100</f>
        <v>22.513213314953983</v>
      </c>
      <c r="J290" s="6"/>
      <c r="K290" s="6"/>
      <c r="L290" s="6"/>
      <c r="M290" s="36">
        <f>M289+M283+M226+M144</f>
        <v>365013.99999999994</v>
      </c>
      <c r="N290" s="36">
        <f>N289+N283+N226+N144</f>
        <v>82849.351999999999</v>
      </c>
      <c r="O290" s="41">
        <f>N290/M290*100</f>
        <v>22.697582010553024</v>
      </c>
      <c r="P290" s="36">
        <f>P289+P283+P226+P144</f>
        <v>69553.929999999993</v>
      </c>
      <c r="Q290" s="36">
        <f>Q289+Q283+Q226+Q144</f>
        <v>15468.82</v>
      </c>
      <c r="R290" s="34">
        <f>Q290/P290*100</f>
        <v>22.240037335057849</v>
      </c>
      <c r="S290" s="6"/>
      <c r="T290" s="6"/>
      <c r="U290" s="6"/>
    </row>
    <row r="291" spans="1:21">
      <c r="E291" s="21"/>
      <c r="N291" s="21"/>
    </row>
  </sheetData>
  <mergeCells count="885">
    <mergeCell ref="C90:C97"/>
    <mergeCell ref="B135:B142"/>
    <mergeCell ref="A194:A201"/>
    <mergeCell ref="B194:B201"/>
    <mergeCell ref="A213:A214"/>
    <mergeCell ref="B213:B214"/>
    <mergeCell ref="A211:A212"/>
    <mergeCell ref="B211:B212"/>
    <mergeCell ref="A202:A209"/>
    <mergeCell ref="B202:B209"/>
    <mergeCell ref="A152:A159"/>
    <mergeCell ref="B152:B159"/>
    <mergeCell ref="A163:A171"/>
    <mergeCell ref="A150:A151"/>
    <mergeCell ref="B150:B151"/>
    <mergeCell ref="A192:B192"/>
    <mergeCell ref="B184:B191"/>
    <mergeCell ref="B163:B171"/>
    <mergeCell ref="A176:A183"/>
    <mergeCell ref="B176:B183"/>
    <mergeCell ref="A184:A191"/>
    <mergeCell ref="A148:A149"/>
    <mergeCell ref="A90:A97"/>
    <mergeCell ref="B90:B97"/>
    <mergeCell ref="B17:U17"/>
    <mergeCell ref="C18:C25"/>
    <mergeCell ref="D18:D25"/>
    <mergeCell ref="E18:E25"/>
    <mergeCell ref="A53:A59"/>
    <mergeCell ref="A88:A89"/>
    <mergeCell ref="B60:B61"/>
    <mergeCell ref="A62:A70"/>
    <mergeCell ref="B88:B89"/>
    <mergeCell ref="B84:B85"/>
    <mergeCell ref="A84:A85"/>
    <mergeCell ref="B74:B75"/>
    <mergeCell ref="A86:A87"/>
    <mergeCell ref="B86:B87"/>
    <mergeCell ref="A35:B35"/>
    <mergeCell ref="B38:B45"/>
    <mergeCell ref="A38:A45"/>
    <mergeCell ref="A18:A25"/>
    <mergeCell ref="B26:B33"/>
    <mergeCell ref="A71:A72"/>
    <mergeCell ref="B71:B72"/>
    <mergeCell ref="B62:B70"/>
    <mergeCell ref="A46:A52"/>
    <mergeCell ref="A60:A61"/>
    <mergeCell ref="B46:B52"/>
    <mergeCell ref="B53:B59"/>
    <mergeCell ref="A26:A33"/>
    <mergeCell ref="B18:B25"/>
    <mergeCell ref="B76:B83"/>
    <mergeCell ref="A74:A75"/>
    <mergeCell ref="A76:A83"/>
    <mergeCell ref="A286:A288"/>
    <mergeCell ref="B101:B108"/>
    <mergeCell ref="A101:A108"/>
    <mergeCell ref="B270:B272"/>
    <mergeCell ref="A275:A282"/>
    <mergeCell ref="B275:B282"/>
    <mergeCell ref="A109:A116"/>
    <mergeCell ref="A117:A124"/>
    <mergeCell ref="B117:B124"/>
    <mergeCell ref="B109:B116"/>
    <mergeCell ref="A230:A237"/>
    <mergeCell ref="A255:A262"/>
    <mergeCell ref="B267:B269"/>
    <mergeCell ref="A270:A272"/>
    <mergeCell ref="B264:B266"/>
    <mergeCell ref="A238:A245"/>
    <mergeCell ref="B255:B262"/>
    <mergeCell ref="B286:B288"/>
    <mergeCell ref="A283:B283"/>
    <mergeCell ref="A264:A266"/>
    <mergeCell ref="A267:A269"/>
    <mergeCell ref="A172:A175"/>
    <mergeCell ref="B172:B175"/>
    <mergeCell ref="A125:A132"/>
    <mergeCell ref="B125:B132"/>
    <mergeCell ref="A226:B226"/>
    <mergeCell ref="A246:A253"/>
    <mergeCell ref="B238:B245"/>
    <mergeCell ref="A135:A142"/>
    <mergeCell ref="A210:B210"/>
    <mergeCell ref="B230:B237"/>
    <mergeCell ref="B246:B253"/>
    <mergeCell ref="B217:B224"/>
    <mergeCell ref="B148:B149"/>
    <mergeCell ref="A225:B225"/>
    <mergeCell ref="A215:A216"/>
    <mergeCell ref="B215:B216"/>
    <mergeCell ref="A217:A224"/>
    <mergeCell ref="A161:U161"/>
    <mergeCell ref="C163:C171"/>
    <mergeCell ref="D163:D171"/>
    <mergeCell ref="A13:A14"/>
    <mergeCell ref="B13:B14"/>
    <mergeCell ref="C13:F14"/>
    <mergeCell ref="G13:I14"/>
    <mergeCell ref="J13:U13"/>
    <mergeCell ref="J14:L14"/>
    <mergeCell ref="M14:O14"/>
    <mergeCell ref="P14:R14"/>
    <mergeCell ref="S14:U14"/>
    <mergeCell ref="R18:R25"/>
    <mergeCell ref="S18:S25"/>
    <mergeCell ref="T18:T25"/>
    <mergeCell ref="U18:U25"/>
    <mergeCell ref="C26:C33"/>
    <mergeCell ref="D26:D33"/>
    <mergeCell ref="E26:E33"/>
    <mergeCell ref="F26:F33"/>
    <mergeCell ref="G26:G33"/>
    <mergeCell ref="H26:H33"/>
    <mergeCell ref="L18:L25"/>
    <mergeCell ref="M18:M25"/>
    <mergeCell ref="N18:N25"/>
    <mergeCell ref="O18:O25"/>
    <mergeCell ref="P18:P25"/>
    <mergeCell ref="Q18:Q25"/>
    <mergeCell ref="F18:F25"/>
    <mergeCell ref="G18:G25"/>
    <mergeCell ref="H18:H25"/>
    <mergeCell ref="I18:I25"/>
    <mergeCell ref="J18:J25"/>
    <mergeCell ref="K18:K25"/>
    <mergeCell ref="C38:C45"/>
    <mergeCell ref="D38:D45"/>
    <mergeCell ref="E38:E45"/>
    <mergeCell ref="F38:F45"/>
    <mergeCell ref="G38:G45"/>
    <mergeCell ref="H38:H45"/>
    <mergeCell ref="A37:U37"/>
    <mergeCell ref="B36:U36"/>
    <mergeCell ref="U26:U33"/>
    <mergeCell ref="O26:O33"/>
    <mergeCell ref="P26:P33"/>
    <mergeCell ref="Q26:Q33"/>
    <mergeCell ref="R26:R33"/>
    <mergeCell ref="S26:S33"/>
    <mergeCell ref="T26:T33"/>
    <mergeCell ref="I26:I33"/>
    <mergeCell ref="J26:J33"/>
    <mergeCell ref="K26:K33"/>
    <mergeCell ref="L26:L33"/>
    <mergeCell ref="M26:M33"/>
    <mergeCell ref="N26:N33"/>
    <mergeCell ref="U38:U45"/>
    <mergeCell ref="O38:O45"/>
    <mergeCell ref="P38:P45"/>
    <mergeCell ref="Q38:Q45"/>
    <mergeCell ref="R38:R45"/>
    <mergeCell ref="S38:S45"/>
    <mergeCell ref="T38:T45"/>
    <mergeCell ref="I38:I45"/>
    <mergeCell ref="J38:J45"/>
    <mergeCell ref="K38:K45"/>
    <mergeCell ref="L38:L45"/>
    <mergeCell ref="M38:M45"/>
    <mergeCell ref="N38:N45"/>
    <mergeCell ref="S60:S61"/>
    <mergeCell ref="T60:T61"/>
    <mergeCell ref="U60:U61"/>
    <mergeCell ref="D46:D52"/>
    <mergeCell ref="E46:E52"/>
    <mergeCell ref="F46:F52"/>
    <mergeCell ref="G46:G52"/>
    <mergeCell ref="H46:H52"/>
    <mergeCell ref="I46:I52"/>
    <mergeCell ref="J46:J52"/>
    <mergeCell ref="K46:K52"/>
    <mergeCell ref="R46:R52"/>
    <mergeCell ref="S46:S52"/>
    <mergeCell ref="T46:T52"/>
    <mergeCell ref="U46:U52"/>
    <mergeCell ref="L46:L52"/>
    <mergeCell ref="M46:M52"/>
    <mergeCell ref="N46:N52"/>
    <mergeCell ref="O46:O52"/>
    <mergeCell ref="P46:P52"/>
    <mergeCell ref="Q46:Q52"/>
    <mergeCell ref="J60:J61"/>
    <mergeCell ref="K60:K61"/>
    <mergeCell ref="O60:O61"/>
    <mergeCell ref="C62:C69"/>
    <mergeCell ref="D62:D69"/>
    <mergeCell ref="E62:E69"/>
    <mergeCell ref="F62:F69"/>
    <mergeCell ref="G62:G69"/>
    <mergeCell ref="H62:H69"/>
    <mergeCell ref="I62:I69"/>
    <mergeCell ref="C60:C61"/>
    <mergeCell ref="D60:D61"/>
    <mergeCell ref="E60:E61"/>
    <mergeCell ref="F60:F61"/>
    <mergeCell ref="G60:G61"/>
    <mergeCell ref="H60:H61"/>
    <mergeCell ref="I60:I61"/>
    <mergeCell ref="P60:P61"/>
    <mergeCell ref="Q60:Q61"/>
    <mergeCell ref="R60:R61"/>
    <mergeCell ref="L60:L61"/>
    <mergeCell ref="F71:F72"/>
    <mergeCell ref="G71:G72"/>
    <mergeCell ref="H71:H72"/>
    <mergeCell ref="P62:P69"/>
    <mergeCell ref="Q62:Q69"/>
    <mergeCell ref="R62:R69"/>
    <mergeCell ref="M60:M61"/>
    <mergeCell ref="N60:N61"/>
    <mergeCell ref="S62:S69"/>
    <mergeCell ref="T62:T69"/>
    <mergeCell ref="U62:U69"/>
    <mergeCell ref="J62:J69"/>
    <mergeCell ref="K62:K69"/>
    <mergeCell ref="L62:L69"/>
    <mergeCell ref="M62:M69"/>
    <mergeCell ref="N62:N69"/>
    <mergeCell ref="O62:O69"/>
    <mergeCell ref="U71:U72"/>
    <mergeCell ref="C74:C75"/>
    <mergeCell ref="D74:D75"/>
    <mergeCell ref="E74:E75"/>
    <mergeCell ref="F74:F75"/>
    <mergeCell ref="G74:G75"/>
    <mergeCell ref="H74:H75"/>
    <mergeCell ref="I74:I75"/>
    <mergeCell ref="J74:J75"/>
    <mergeCell ref="O71:O72"/>
    <mergeCell ref="P71:P72"/>
    <mergeCell ref="Q71:Q72"/>
    <mergeCell ref="R71:R72"/>
    <mergeCell ref="S71:S72"/>
    <mergeCell ref="T71:T72"/>
    <mergeCell ref="I71:I72"/>
    <mergeCell ref="J71:J72"/>
    <mergeCell ref="K71:K72"/>
    <mergeCell ref="L71:L72"/>
    <mergeCell ref="M71:M72"/>
    <mergeCell ref="N71:N72"/>
    <mergeCell ref="C71:C72"/>
    <mergeCell ref="D71:D72"/>
    <mergeCell ref="E71:E72"/>
    <mergeCell ref="Q74:Q75"/>
    <mergeCell ref="R74:R75"/>
    <mergeCell ref="S74:S75"/>
    <mergeCell ref="T74:T75"/>
    <mergeCell ref="U74:U75"/>
    <mergeCell ref="C76:C83"/>
    <mergeCell ref="D76:D83"/>
    <mergeCell ref="E76:E83"/>
    <mergeCell ref="F76:F83"/>
    <mergeCell ref="G76:G83"/>
    <mergeCell ref="K74:K75"/>
    <mergeCell ref="L74:L75"/>
    <mergeCell ref="M74:M75"/>
    <mergeCell ref="N74:N75"/>
    <mergeCell ref="O74:O75"/>
    <mergeCell ref="P74:P75"/>
    <mergeCell ref="T76:T83"/>
    <mergeCell ref="U76:U83"/>
    <mergeCell ref="O76:O83"/>
    <mergeCell ref="P76:P83"/>
    <mergeCell ref="Q76:Q83"/>
    <mergeCell ref="R76:R83"/>
    <mergeCell ref="S76:S83"/>
    <mergeCell ref="D84:D85"/>
    <mergeCell ref="E84:E85"/>
    <mergeCell ref="F84:F85"/>
    <mergeCell ref="G84:G85"/>
    <mergeCell ref="H84:H85"/>
    <mergeCell ref="I84:I85"/>
    <mergeCell ref="J84:J85"/>
    <mergeCell ref="N76:N83"/>
    <mergeCell ref="H76:H83"/>
    <mergeCell ref="I76:I83"/>
    <mergeCell ref="J76:J83"/>
    <mergeCell ref="K76:K83"/>
    <mergeCell ref="L76:L83"/>
    <mergeCell ref="M76:M83"/>
    <mergeCell ref="Q84:Q85"/>
    <mergeCell ref="R84:R85"/>
    <mergeCell ref="S84:S85"/>
    <mergeCell ref="T84:T85"/>
    <mergeCell ref="U84:U85"/>
    <mergeCell ref="C86:C87"/>
    <mergeCell ref="D86:D87"/>
    <mergeCell ref="E86:E87"/>
    <mergeCell ref="F86:F87"/>
    <mergeCell ref="G86:G87"/>
    <mergeCell ref="K84:K85"/>
    <mergeCell ref="L84:L85"/>
    <mergeCell ref="M84:M85"/>
    <mergeCell ref="N84:N85"/>
    <mergeCell ref="O84:O85"/>
    <mergeCell ref="P84:P85"/>
    <mergeCell ref="T86:T87"/>
    <mergeCell ref="U86:U87"/>
    <mergeCell ref="O86:O87"/>
    <mergeCell ref="P86:P87"/>
    <mergeCell ref="Q86:Q87"/>
    <mergeCell ref="R86:R87"/>
    <mergeCell ref="S86:S87"/>
    <mergeCell ref="C84:C85"/>
    <mergeCell ref="C88:C89"/>
    <mergeCell ref="D88:D89"/>
    <mergeCell ref="E88:E89"/>
    <mergeCell ref="F88:F89"/>
    <mergeCell ref="G88:G89"/>
    <mergeCell ref="H88:H89"/>
    <mergeCell ref="I88:I89"/>
    <mergeCell ref="J88:J89"/>
    <mergeCell ref="N86:N87"/>
    <mergeCell ref="H86:H87"/>
    <mergeCell ref="I86:I87"/>
    <mergeCell ref="J86:J87"/>
    <mergeCell ref="K86:K87"/>
    <mergeCell ref="L86:L87"/>
    <mergeCell ref="M86:M87"/>
    <mergeCell ref="U88:U89"/>
    <mergeCell ref="D90:D97"/>
    <mergeCell ref="E90:E97"/>
    <mergeCell ref="F90:F97"/>
    <mergeCell ref="G90:G97"/>
    <mergeCell ref="H90:H97"/>
    <mergeCell ref="K88:K89"/>
    <mergeCell ref="L88:L89"/>
    <mergeCell ref="M88:M89"/>
    <mergeCell ref="N88:N89"/>
    <mergeCell ref="O88:O89"/>
    <mergeCell ref="P88:P89"/>
    <mergeCell ref="J90:J97"/>
    <mergeCell ref="K90:K97"/>
    <mergeCell ref="L90:L97"/>
    <mergeCell ref="M90:M97"/>
    <mergeCell ref="N90:N97"/>
    <mergeCell ref="Q88:Q89"/>
    <mergeCell ref="R88:R89"/>
    <mergeCell ref="S88:S89"/>
    <mergeCell ref="T88:T89"/>
    <mergeCell ref="U101:U108"/>
    <mergeCell ref="J101:J108"/>
    <mergeCell ref="K101:K108"/>
    <mergeCell ref="L101:L108"/>
    <mergeCell ref="M101:M108"/>
    <mergeCell ref="N101:N108"/>
    <mergeCell ref="O101:O108"/>
    <mergeCell ref="U90:U97"/>
    <mergeCell ref="A99:U99"/>
    <mergeCell ref="A100:U100"/>
    <mergeCell ref="C101:C108"/>
    <mergeCell ref="D101:D108"/>
    <mergeCell ref="E101:E108"/>
    <mergeCell ref="F101:F108"/>
    <mergeCell ref="G101:G108"/>
    <mergeCell ref="H101:H108"/>
    <mergeCell ref="I101:I108"/>
    <mergeCell ref="O90:O97"/>
    <mergeCell ref="P90:P97"/>
    <mergeCell ref="Q90:Q97"/>
    <mergeCell ref="R90:R97"/>
    <mergeCell ref="S90:S97"/>
    <mergeCell ref="T90:T97"/>
    <mergeCell ref="I90:I97"/>
    <mergeCell ref="E109:E116"/>
    <mergeCell ref="F109:F116"/>
    <mergeCell ref="G109:G116"/>
    <mergeCell ref="H109:H116"/>
    <mergeCell ref="P101:P108"/>
    <mergeCell ref="Q101:Q108"/>
    <mergeCell ref="R101:R108"/>
    <mergeCell ref="S101:S108"/>
    <mergeCell ref="T101:T108"/>
    <mergeCell ref="U109:U116"/>
    <mergeCell ref="C117:C124"/>
    <mergeCell ref="D117:D124"/>
    <mergeCell ref="E117:E124"/>
    <mergeCell ref="F117:F124"/>
    <mergeCell ref="G117:G124"/>
    <mergeCell ref="H117:H124"/>
    <mergeCell ref="I117:I124"/>
    <mergeCell ref="J117:J124"/>
    <mergeCell ref="K117:K124"/>
    <mergeCell ref="O109:O116"/>
    <mergeCell ref="P109:P116"/>
    <mergeCell ref="Q109:Q116"/>
    <mergeCell ref="R109:R116"/>
    <mergeCell ref="S109:S116"/>
    <mergeCell ref="T109:T116"/>
    <mergeCell ref="I109:I116"/>
    <mergeCell ref="J109:J116"/>
    <mergeCell ref="K109:K116"/>
    <mergeCell ref="L109:L116"/>
    <mergeCell ref="M109:M116"/>
    <mergeCell ref="N109:N116"/>
    <mergeCell ref="C109:C116"/>
    <mergeCell ref="D109:D116"/>
    <mergeCell ref="K125:K132"/>
    <mergeCell ref="L125:L132"/>
    <mergeCell ref="M125:M132"/>
    <mergeCell ref="N125:N132"/>
    <mergeCell ref="R117:R124"/>
    <mergeCell ref="S117:S124"/>
    <mergeCell ref="T117:T124"/>
    <mergeCell ref="U117:U124"/>
    <mergeCell ref="C125:C132"/>
    <mergeCell ref="D125:D132"/>
    <mergeCell ref="E125:E132"/>
    <mergeCell ref="F125:F132"/>
    <mergeCell ref="G125:G132"/>
    <mergeCell ref="H125:H132"/>
    <mergeCell ref="L117:L124"/>
    <mergeCell ref="M117:M124"/>
    <mergeCell ref="N117:N124"/>
    <mergeCell ref="O117:O124"/>
    <mergeCell ref="P117:P124"/>
    <mergeCell ref="Q117:Q124"/>
    <mergeCell ref="K135:K142"/>
    <mergeCell ref="L135:L142"/>
    <mergeCell ref="M135:M142"/>
    <mergeCell ref="N135:N142"/>
    <mergeCell ref="O135:O142"/>
    <mergeCell ref="P135:P142"/>
    <mergeCell ref="U125:U132"/>
    <mergeCell ref="A134:U134"/>
    <mergeCell ref="C135:C142"/>
    <mergeCell ref="D135:D142"/>
    <mergeCell ref="E135:E142"/>
    <mergeCell ref="F135:F142"/>
    <mergeCell ref="G135:G142"/>
    <mergeCell ref="H135:H142"/>
    <mergeCell ref="I135:I142"/>
    <mergeCell ref="J135:J142"/>
    <mergeCell ref="O125:O132"/>
    <mergeCell ref="P125:P132"/>
    <mergeCell ref="Q125:Q132"/>
    <mergeCell ref="R125:R132"/>
    <mergeCell ref="S125:S132"/>
    <mergeCell ref="T125:T132"/>
    <mergeCell ref="I125:I132"/>
    <mergeCell ref="J125:J132"/>
    <mergeCell ref="U148:U149"/>
    <mergeCell ref="C150:C151"/>
    <mergeCell ref="D150:D151"/>
    <mergeCell ref="E150:E151"/>
    <mergeCell ref="F150:F151"/>
    <mergeCell ref="G150:G151"/>
    <mergeCell ref="H150:H151"/>
    <mergeCell ref="I150:I151"/>
    <mergeCell ref="J150:J151"/>
    <mergeCell ref="K150:K151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C148:C149"/>
    <mergeCell ref="D148:D149"/>
    <mergeCell ref="R150:R151"/>
    <mergeCell ref="S150:S151"/>
    <mergeCell ref="T150:T151"/>
    <mergeCell ref="U150:U151"/>
    <mergeCell ref="C152:C159"/>
    <mergeCell ref="D152:D159"/>
    <mergeCell ref="E152:E159"/>
    <mergeCell ref="F152:F159"/>
    <mergeCell ref="G152:G159"/>
    <mergeCell ref="H152:H159"/>
    <mergeCell ref="L150:L151"/>
    <mergeCell ref="M150:M151"/>
    <mergeCell ref="N150:N151"/>
    <mergeCell ref="O150:O151"/>
    <mergeCell ref="P150:P151"/>
    <mergeCell ref="Q150:Q151"/>
    <mergeCell ref="U152:U159"/>
    <mergeCell ref="S152:S159"/>
    <mergeCell ref="T152:T159"/>
    <mergeCell ref="E163:E171"/>
    <mergeCell ref="F163:F171"/>
    <mergeCell ref="G163:G171"/>
    <mergeCell ref="H163:H171"/>
    <mergeCell ref="I163:I171"/>
    <mergeCell ref="O152:O159"/>
    <mergeCell ref="P152:P159"/>
    <mergeCell ref="Q152:Q159"/>
    <mergeCell ref="R152:R159"/>
    <mergeCell ref="I152:I159"/>
    <mergeCell ref="J152:J159"/>
    <mergeCell ref="K152:K159"/>
    <mergeCell ref="L152:L159"/>
    <mergeCell ref="M152:M159"/>
    <mergeCell ref="N152:N159"/>
    <mergeCell ref="P163:P171"/>
    <mergeCell ref="Q163:Q171"/>
    <mergeCell ref="R163:R171"/>
    <mergeCell ref="S163:S171"/>
    <mergeCell ref="T163:T171"/>
    <mergeCell ref="U163:U171"/>
    <mergeCell ref="J163:J171"/>
    <mergeCell ref="K163:K171"/>
    <mergeCell ref="L163:L171"/>
    <mergeCell ref="M163:M171"/>
    <mergeCell ref="N163:N171"/>
    <mergeCell ref="O163:O171"/>
    <mergeCell ref="U172:U175"/>
    <mergeCell ref="C176:C183"/>
    <mergeCell ref="D176:D183"/>
    <mergeCell ref="E176:E183"/>
    <mergeCell ref="F176:F183"/>
    <mergeCell ref="G176:G183"/>
    <mergeCell ref="H176:H183"/>
    <mergeCell ref="I176:I183"/>
    <mergeCell ref="J176:J183"/>
    <mergeCell ref="K176:K183"/>
    <mergeCell ref="O172:O175"/>
    <mergeCell ref="P172:P175"/>
    <mergeCell ref="Q172:Q175"/>
    <mergeCell ref="R172:R175"/>
    <mergeCell ref="S172:S175"/>
    <mergeCell ref="T172:T175"/>
    <mergeCell ref="I172:I175"/>
    <mergeCell ref="J172:J175"/>
    <mergeCell ref="K172:K175"/>
    <mergeCell ref="L172:L175"/>
    <mergeCell ref="M172:M175"/>
    <mergeCell ref="N172:N175"/>
    <mergeCell ref="C172:C175"/>
    <mergeCell ref="D172:D175"/>
    <mergeCell ref="R176:R183"/>
    <mergeCell ref="S176:S183"/>
    <mergeCell ref="T176:T183"/>
    <mergeCell ref="U176:U183"/>
    <mergeCell ref="C184:C191"/>
    <mergeCell ref="D184:D191"/>
    <mergeCell ref="E184:E191"/>
    <mergeCell ref="F184:F191"/>
    <mergeCell ref="G184:G191"/>
    <mergeCell ref="H184:H191"/>
    <mergeCell ref="L176:L183"/>
    <mergeCell ref="M176:M183"/>
    <mergeCell ref="N176:N183"/>
    <mergeCell ref="O176:O183"/>
    <mergeCell ref="P176:P183"/>
    <mergeCell ref="Q176:Q183"/>
    <mergeCell ref="U184:U191"/>
    <mergeCell ref="O184:O191"/>
    <mergeCell ref="P184:P191"/>
    <mergeCell ref="Q184:Q191"/>
    <mergeCell ref="R184:R191"/>
    <mergeCell ref="S184:S191"/>
    <mergeCell ref="T184:T191"/>
    <mergeCell ref="I184:I191"/>
    <mergeCell ref="J184:J191"/>
    <mergeCell ref="K184:K191"/>
    <mergeCell ref="L184:L191"/>
    <mergeCell ref="M184:M191"/>
    <mergeCell ref="N184:N191"/>
    <mergeCell ref="Q194:Q201"/>
    <mergeCell ref="R194:R201"/>
    <mergeCell ref="S194:S201"/>
    <mergeCell ref="T194:T201"/>
    <mergeCell ref="O194:O201"/>
    <mergeCell ref="P194:P201"/>
    <mergeCell ref="A193:U193"/>
    <mergeCell ref="C194:C201"/>
    <mergeCell ref="D194:D201"/>
    <mergeCell ref="E194:E201"/>
    <mergeCell ref="F194:F201"/>
    <mergeCell ref="G194:G201"/>
    <mergeCell ref="H194:H201"/>
    <mergeCell ref="I194:I201"/>
    <mergeCell ref="J194:J201"/>
    <mergeCell ref="U194:U201"/>
    <mergeCell ref="C202:C209"/>
    <mergeCell ref="D202:D209"/>
    <mergeCell ref="E202:E209"/>
    <mergeCell ref="F202:F209"/>
    <mergeCell ref="G202:G209"/>
    <mergeCell ref="K194:K201"/>
    <mergeCell ref="L194:L201"/>
    <mergeCell ref="M194:M201"/>
    <mergeCell ref="N194:N201"/>
    <mergeCell ref="T202:T209"/>
    <mergeCell ref="U202:U209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N202:N209"/>
    <mergeCell ref="O202:O209"/>
    <mergeCell ref="P202:P209"/>
    <mergeCell ref="Q202:Q209"/>
    <mergeCell ref="R202:R209"/>
    <mergeCell ref="S202:S209"/>
    <mergeCell ref="H202:H209"/>
    <mergeCell ref="I202:I209"/>
    <mergeCell ref="J202:J209"/>
    <mergeCell ref="K202:K209"/>
    <mergeCell ref="L202:L209"/>
    <mergeCell ref="M202:M209"/>
    <mergeCell ref="T211:T212"/>
    <mergeCell ref="U211:U212"/>
    <mergeCell ref="V211:V212"/>
    <mergeCell ref="W211:W212"/>
    <mergeCell ref="X211:X212"/>
    <mergeCell ref="C213:C214"/>
    <mergeCell ref="D213:D214"/>
    <mergeCell ref="E213:E214"/>
    <mergeCell ref="F213:F214"/>
    <mergeCell ref="G213:G214"/>
    <mergeCell ref="K211:K212"/>
    <mergeCell ref="L211:L212"/>
    <mergeCell ref="P211:P212"/>
    <mergeCell ref="Q211:Q212"/>
    <mergeCell ref="R211:R212"/>
    <mergeCell ref="S211:S212"/>
    <mergeCell ref="W213:W214"/>
    <mergeCell ref="X213:X214"/>
    <mergeCell ref="R213:R214"/>
    <mergeCell ref="S213:S214"/>
    <mergeCell ref="T213:T214"/>
    <mergeCell ref="U213:U214"/>
    <mergeCell ref="V213:V214"/>
    <mergeCell ref="O211:O212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Q213:Q214"/>
    <mergeCell ref="H213:H214"/>
    <mergeCell ref="I213:I214"/>
    <mergeCell ref="J213:J214"/>
    <mergeCell ref="K213:K214"/>
    <mergeCell ref="L213:L214"/>
    <mergeCell ref="P213:P214"/>
    <mergeCell ref="O213:O214"/>
    <mergeCell ref="M213:M214"/>
    <mergeCell ref="N213:N214"/>
    <mergeCell ref="T215:T216"/>
    <mergeCell ref="U215:U216"/>
    <mergeCell ref="V215:V216"/>
    <mergeCell ref="W215:W216"/>
    <mergeCell ref="X215:X216"/>
    <mergeCell ref="K215:K216"/>
    <mergeCell ref="L215:L216"/>
    <mergeCell ref="P215:P216"/>
    <mergeCell ref="Q215:Q216"/>
    <mergeCell ref="R215:R216"/>
    <mergeCell ref="S215:S216"/>
    <mergeCell ref="M215:M216"/>
    <mergeCell ref="N215:N216"/>
    <mergeCell ref="O215:O216"/>
    <mergeCell ref="T217:T224"/>
    <mergeCell ref="U217:U224"/>
    <mergeCell ref="A227:U227"/>
    <mergeCell ref="A228:U228"/>
    <mergeCell ref="A229:U229"/>
    <mergeCell ref="C230:C237"/>
    <mergeCell ref="D230:D237"/>
    <mergeCell ref="E230:E237"/>
    <mergeCell ref="F230:F237"/>
    <mergeCell ref="G230:G237"/>
    <mergeCell ref="N217:N224"/>
    <mergeCell ref="O217:O224"/>
    <mergeCell ref="P217:P224"/>
    <mergeCell ref="Q217:Q224"/>
    <mergeCell ref="R217:R224"/>
    <mergeCell ref="S217:S224"/>
    <mergeCell ref="H217:H224"/>
    <mergeCell ref="I217:I224"/>
    <mergeCell ref="J217:J224"/>
    <mergeCell ref="K217:K224"/>
    <mergeCell ref="L217:L224"/>
    <mergeCell ref="M217:M224"/>
    <mergeCell ref="T230:T237"/>
    <mergeCell ref="U230:U237"/>
    <mergeCell ref="H230:H237"/>
    <mergeCell ref="I230:I237"/>
    <mergeCell ref="J230:J237"/>
    <mergeCell ref="K230:K237"/>
    <mergeCell ref="L230:L237"/>
    <mergeCell ref="M230:M237"/>
    <mergeCell ref="Q238:Q245"/>
    <mergeCell ref="R238:R245"/>
    <mergeCell ref="S238:S245"/>
    <mergeCell ref="I238:I245"/>
    <mergeCell ref="J238:J245"/>
    <mergeCell ref="N230:N237"/>
    <mergeCell ref="O230:O237"/>
    <mergeCell ref="P230:P237"/>
    <mergeCell ref="Q230:Q237"/>
    <mergeCell ref="R230:R237"/>
    <mergeCell ref="S230:S237"/>
    <mergeCell ref="T238:T245"/>
    <mergeCell ref="U238:U245"/>
    <mergeCell ref="C246:C253"/>
    <mergeCell ref="D246:D253"/>
    <mergeCell ref="E246:E253"/>
    <mergeCell ref="F246:F253"/>
    <mergeCell ref="G246:G253"/>
    <mergeCell ref="K238:K245"/>
    <mergeCell ref="L238:L245"/>
    <mergeCell ref="M238:M245"/>
    <mergeCell ref="N238:N245"/>
    <mergeCell ref="O238:O245"/>
    <mergeCell ref="P238:P245"/>
    <mergeCell ref="T246:T253"/>
    <mergeCell ref="U246:U253"/>
    <mergeCell ref="C238:C245"/>
    <mergeCell ref="D238:D245"/>
    <mergeCell ref="E238:E245"/>
    <mergeCell ref="F238:F245"/>
    <mergeCell ref="G238:G245"/>
    <mergeCell ref="H238:H245"/>
    <mergeCell ref="A254:U254"/>
    <mergeCell ref="A263:U263"/>
    <mergeCell ref="C255:C262"/>
    <mergeCell ref="D255:D262"/>
    <mergeCell ref="E255:E262"/>
    <mergeCell ref="F255:F262"/>
    <mergeCell ref="G255:G262"/>
    <mergeCell ref="H255:H262"/>
    <mergeCell ref="N246:N253"/>
    <mergeCell ref="O246:O253"/>
    <mergeCell ref="P246:P253"/>
    <mergeCell ref="Q246:Q253"/>
    <mergeCell ref="R246:R253"/>
    <mergeCell ref="S246:S253"/>
    <mergeCell ref="H246:H253"/>
    <mergeCell ref="I246:I253"/>
    <mergeCell ref="J246:J253"/>
    <mergeCell ref="K246:K253"/>
    <mergeCell ref="L246:L253"/>
    <mergeCell ref="M246:M253"/>
    <mergeCell ref="R255:R262"/>
    <mergeCell ref="S255:S262"/>
    <mergeCell ref="T255:T262"/>
    <mergeCell ref="I255:I262"/>
    <mergeCell ref="J255:J262"/>
    <mergeCell ref="K255:K262"/>
    <mergeCell ref="L255:L262"/>
    <mergeCell ref="M255:M262"/>
    <mergeCell ref="N255:N262"/>
    <mergeCell ref="C267:C269"/>
    <mergeCell ref="D267:D269"/>
    <mergeCell ref="E267:E269"/>
    <mergeCell ref="F267:F269"/>
    <mergeCell ref="G267:G269"/>
    <mergeCell ref="H267:H269"/>
    <mergeCell ref="L264:L266"/>
    <mergeCell ref="M264:M266"/>
    <mergeCell ref="N264:N266"/>
    <mergeCell ref="C264:C266"/>
    <mergeCell ref="D264:D266"/>
    <mergeCell ref="E264:E266"/>
    <mergeCell ref="F264:F266"/>
    <mergeCell ref="G264:G266"/>
    <mergeCell ref="H264:H266"/>
    <mergeCell ref="I264:I266"/>
    <mergeCell ref="J264:J266"/>
    <mergeCell ref="K264:K266"/>
    <mergeCell ref="G270:G272"/>
    <mergeCell ref="H270:H272"/>
    <mergeCell ref="I270:I272"/>
    <mergeCell ref="J270:J272"/>
    <mergeCell ref="K270:K272"/>
    <mergeCell ref="O267:O269"/>
    <mergeCell ref="P267:P269"/>
    <mergeCell ref="Q267:Q269"/>
    <mergeCell ref="R267:R269"/>
    <mergeCell ref="I267:I269"/>
    <mergeCell ref="J267:J269"/>
    <mergeCell ref="K267:K269"/>
    <mergeCell ref="L267:L269"/>
    <mergeCell ref="M267:M269"/>
    <mergeCell ref="N267:N269"/>
    <mergeCell ref="J275:J282"/>
    <mergeCell ref="K275:K282"/>
    <mergeCell ref="L275:L282"/>
    <mergeCell ref="M275:M282"/>
    <mergeCell ref="R270:R272"/>
    <mergeCell ref="S270:S272"/>
    <mergeCell ref="T270:T272"/>
    <mergeCell ref="U270:U272"/>
    <mergeCell ref="A274:U274"/>
    <mergeCell ref="C275:C282"/>
    <mergeCell ref="D275:D282"/>
    <mergeCell ref="E275:E282"/>
    <mergeCell ref="F275:F282"/>
    <mergeCell ref="G275:G282"/>
    <mergeCell ref="L270:L272"/>
    <mergeCell ref="M270:M272"/>
    <mergeCell ref="N270:N272"/>
    <mergeCell ref="O270:O272"/>
    <mergeCell ref="P270:P272"/>
    <mergeCell ref="Q270:Q272"/>
    <mergeCell ref="C270:C272"/>
    <mergeCell ref="D270:D272"/>
    <mergeCell ref="E270:E272"/>
    <mergeCell ref="F270:F272"/>
    <mergeCell ref="I286:I288"/>
    <mergeCell ref="J286:J288"/>
    <mergeCell ref="K286:K288"/>
    <mergeCell ref="L286:L288"/>
    <mergeCell ref="M286:M288"/>
    <mergeCell ref="N286:N288"/>
    <mergeCell ref="T275:T282"/>
    <mergeCell ref="U275:U282"/>
    <mergeCell ref="A284:U284"/>
    <mergeCell ref="A285:U285"/>
    <mergeCell ref="C286:C288"/>
    <mergeCell ref="D286:D288"/>
    <mergeCell ref="E286:E288"/>
    <mergeCell ref="F286:F288"/>
    <mergeCell ref="G286:G288"/>
    <mergeCell ref="H286:H288"/>
    <mergeCell ref="N275:N282"/>
    <mergeCell ref="O275:O282"/>
    <mergeCell ref="P275:P282"/>
    <mergeCell ref="Q275:Q282"/>
    <mergeCell ref="R275:R282"/>
    <mergeCell ref="S275:S282"/>
    <mergeCell ref="H275:H282"/>
    <mergeCell ref="I275:I282"/>
    <mergeCell ref="U286:U288"/>
    <mergeCell ref="O286:O288"/>
    <mergeCell ref="P286:P288"/>
    <mergeCell ref="Q286:Q288"/>
    <mergeCell ref="R286:R288"/>
    <mergeCell ref="S286:S288"/>
    <mergeCell ref="T286:T288"/>
    <mergeCell ref="U267:U269"/>
    <mergeCell ref="S267:S269"/>
    <mergeCell ref="T267:T269"/>
    <mergeCell ref="R264:R266"/>
    <mergeCell ref="S264:S266"/>
    <mergeCell ref="T264:T266"/>
    <mergeCell ref="U264:U266"/>
    <mergeCell ref="O264:O266"/>
    <mergeCell ref="P264:P266"/>
    <mergeCell ref="Q264:Q266"/>
    <mergeCell ref="U255:U262"/>
    <mergeCell ref="O255:O262"/>
    <mergeCell ref="P255:P262"/>
    <mergeCell ref="Q255:Q262"/>
    <mergeCell ref="G217:G224"/>
    <mergeCell ref="F217:F224"/>
    <mergeCell ref="E217:E224"/>
    <mergeCell ref="D217:D224"/>
    <mergeCell ref="C217:C224"/>
    <mergeCell ref="C53:C57"/>
    <mergeCell ref="C46:C50"/>
    <mergeCell ref="M211:M212"/>
    <mergeCell ref="N211:N212"/>
    <mergeCell ref="E172:E175"/>
    <mergeCell ref="F172:F175"/>
    <mergeCell ref="G172:G175"/>
    <mergeCell ref="H172:H175"/>
    <mergeCell ref="E148:E149"/>
    <mergeCell ref="F148:F149"/>
    <mergeCell ref="G148:G149"/>
    <mergeCell ref="H148:H149"/>
    <mergeCell ref="A145:U145"/>
    <mergeCell ref="A146:U146"/>
    <mergeCell ref="Q135:Q142"/>
    <mergeCell ref="R135:R142"/>
    <mergeCell ref="S135:S142"/>
    <mergeCell ref="T135:T142"/>
    <mergeCell ref="U135:U142"/>
  </mergeCells>
  <phoneticPr fontId="4" type="noConversion"/>
  <pageMargins left="0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UPOBR3</dc:creator>
  <cp:lastModifiedBy>User</cp:lastModifiedBy>
  <cp:lastPrinted>2018-02-22T06:19:58Z</cp:lastPrinted>
  <dcterms:created xsi:type="dcterms:W3CDTF">2016-02-05T10:53:40Z</dcterms:created>
  <dcterms:modified xsi:type="dcterms:W3CDTF">2018-04-28T08:17:51Z</dcterms:modified>
</cp:coreProperties>
</file>