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calcChain.xml><?xml version="1.0" encoding="utf-8"?>
<calcChain xmlns="http://schemas.openxmlformats.org/spreadsheetml/2006/main">
  <c r="U73" i="1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72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72"/>
  <c r="P72"/>
  <c r="P132"/>
  <c r="P74"/>
  <c r="P165"/>
  <c r="P157"/>
  <c r="P140"/>
  <c r="P133"/>
  <c r="P123"/>
  <c r="P111"/>
  <c r="P88"/>
  <c r="P89"/>
  <c r="P83"/>
  <c r="P84"/>
  <c r="P86"/>
  <c r="P80"/>
  <c r="P81"/>
  <c r="P79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84"/>
  <c r="M74"/>
  <c r="M75"/>
  <c r="M76"/>
  <c r="M77"/>
  <c r="M78"/>
  <c r="M79"/>
  <c r="M80"/>
  <c r="M81"/>
  <c r="M82"/>
  <c r="M83"/>
  <c r="I7"/>
  <c r="Q7"/>
  <c r="S7"/>
  <c r="I8"/>
  <c r="Q8"/>
  <c r="S8"/>
  <c r="I9"/>
  <c r="Q9"/>
  <c r="S9"/>
  <c r="I10"/>
  <c r="Q10"/>
  <c r="S10"/>
  <c r="I11"/>
  <c r="Q11"/>
  <c r="S11"/>
  <c r="I12"/>
  <c r="Q12"/>
  <c r="S12"/>
  <c r="I13"/>
  <c r="Q13"/>
  <c r="S13"/>
  <c r="I14"/>
  <c r="Q14"/>
  <c r="S14"/>
  <c r="I15"/>
  <c r="Q15"/>
  <c r="S15"/>
  <c r="I16"/>
  <c r="Q16"/>
  <c r="S16"/>
  <c r="I17"/>
  <c r="Q17"/>
  <c r="S17"/>
  <c r="I18"/>
  <c r="Q18"/>
  <c r="S18"/>
  <c r="I19"/>
  <c r="Q19"/>
  <c r="S19"/>
  <c r="I20"/>
  <c r="Q20"/>
  <c r="S20"/>
  <c r="I21"/>
  <c r="Q21"/>
  <c r="S21"/>
  <c r="I22"/>
  <c r="Q22"/>
  <c r="S22"/>
  <c r="I23"/>
  <c r="Q23"/>
  <c r="S23"/>
  <c r="I24"/>
  <c r="Q24"/>
  <c r="S24"/>
  <c r="I25"/>
  <c r="Q25"/>
  <c r="S25"/>
  <c r="I26"/>
  <c r="Q26"/>
  <c r="S26"/>
  <c r="I27"/>
  <c r="Q27"/>
  <c r="S27"/>
  <c r="I28"/>
  <c r="Q28"/>
  <c r="S28"/>
  <c r="I29"/>
  <c r="Q29"/>
  <c r="S29"/>
  <c r="I30"/>
  <c r="Q30"/>
  <c r="S30"/>
  <c r="I31"/>
  <c r="Q31"/>
  <c r="S31"/>
  <c r="I32"/>
  <c r="Q32"/>
  <c r="S32"/>
  <c r="I33"/>
  <c r="Q33"/>
  <c r="S33"/>
  <c r="I34"/>
  <c r="Q34"/>
  <c r="S34"/>
  <c r="I35"/>
  <c r="Q35"/>
  <c r="S35"/>
  <c r="I36"/>
  <c r="Q36"/>
  <c r="S36"/>
  <c r="I37"/>
  <c r="Q37"/>
  <c r="S37"/>
  <c r="I38"/>
  <c r="Q38"/>
  <c r="S38"/>
  <c r="I39"/>
  <c r="Q39"/>
  <c r="S39"/>
  <c r="I40"/>
  <c r="Q40"/>
  <c r="S40"/>
  <c r="I41"/>
  <c r="Q41"/>
  <c r="S41"/>
  <c r="I42"/>
  <c r="Q42"/>
  <c r="S42"/>
  <c r="I43"/>
  <c r="Q43"/>
  <c r="S43"/>
  <c r="I44"/>
  <c r="Q44"/>
  <c r="S44"/>
  <c r="I45"/>
  <c r="Q45"/>
  <c r="S45"/>
  <c r="I46"/>
  <c r="Q46"/>
  <c r="S46"/>
  <c r="I47"/>
  <c r="Q47"/>
  <c r="S47"/>
  <c r="I48"/>
  <c r="Q48"/>
  <c r="S48"/>
  <c r="I49"/>
  <c r="Q49"/>
  <c r="S49"/>
  <c r="I50"/>
  <c r="Q50"/>
  <c r="S50"/>
  <c r="I51"/>
  <c r="Q51"/>
  <c r="S51"/>
  <c r="I52"/>
  <c r="Q52"/>
  <c r="S52"/>
  <c r="I53"/>
  <c r="Q53"/>
  <c r="S53"/>
  <c r="I54"/>
  <c r="Q54"/>
  <c r="S54"/>
  <c r="I55"/>
  <c r="Q55"/>
  <c r="S55"/>
  <c r="I56"/>
  <c r="Q56"/>
  <c r="S56"/>
  <c r="I57"/>
  <c r="Q57"/>
  <c r="S57"/>
  <c r="I58"/>
  <c r="Q58"/>
  <c r="S58"/>
  <c r="I59"/>
  <c r="Q59"/>
  <c r="S59"/>
  <c r="I60"/>
  <c r="Q60"/>
  <c r="S60"/>
  <c r="I61"/>
  <c r="Q61"/>
  <c r="S61"/>
  <c r="I62"/>
  <c r="Q62"/>
  <c r="S62"/>
  <c r="I63"/>
  <c r="Q63"/>
  <c r="S63"/>
  <c r="I64"/>
  <c r="Q64"/>
  <c r="S64"/>
  <c r="I65"/>
  <c r="Q65"/>
  <c r="S65"/>
  <c r="I66"/>
  <c r="Q66"/>
  <c r="S66"/>
  <c r="I67"/>
  <c r="Q67"/>
  <c r="S67"/>
  <c r="I68"/>
  <c r="Q68"/>
  <c r="S68"/>
  <c r="I69"/>
  <c r="Q69"/>
  <c r="S69"/>
  <c r="J75"/>
  <c r="J79"/>
  <c r="J74" s="1"/>
  <c r="J72" s="1"/>
  <c r="M72" s="1"/>
  <c r="J91"/>
  <c r="J111"/>
  <c r="J112"/>
  <c r="J118"/>
  <c r="J123"/>
  <c r="J132"/>
  <c r="J157"/>
  <c r="J165"/>
</calcChain>
</file>

<file path=xl/sharedStrings.xml><?xml version="1.0" encoding="utf-8"?>
<sst xmlns="http://schemas.openxmlformats.org/spreadsheetml/2006/main" count="348" uniqueCount="297">
  <si>
    <r>
      <rPr>
        <b/>
        <sz val="16"/>
        <rFont val="Times New Roman"/>
        <family val="1"/>
      </rPr>
      <t xml:space="preserve">АДМИНИСТРАЦИЯ  АЛЕКСАНДРОВСКОГО СЕЛЬСОВЕТА БЕССОНОВСКОГО РАЙОНА ПЕНЗЕНСКОЙ ОБЛАСТИ
</t>
    </r>
    <r>
      <rPr>
        <b/>
        <sz val="16"/>
        <rFont val="Times New Roman"/>
        <family val="1"/>
      </rPr>
      <t xml:space="preserve">ПОСТАНОВЛЕНИЕ
</t>
    </r>
    <r>
      <rPr>
        <sz val="12"/>
        <rFont val="Times New Roman"/>
        <family val="1"/>
      </rPr>
      <t xml:space="preserve">от </t>
    </r>
    <r>
      <rPr>
        <u/>
        <sz val="12"/>
        <rFont val="Times New Roman"/>
        <family val="1"/>
      </rPr>
      <t>        05 июля 2021 года        </t>
    </r>
    <r>
      <rPr>
        <sz val="12"/>
        <rFont val="Times New Roman"/>
        <family val="1"/>
      </rPr>
      <t xml:space="preserve"> № </t>
    </r>
    <r>
      <rPr>
        <u/>
        <sz val="12"/>
        <rFont val="Times New Roman"/>
        <family val="1"/>
      </rPr>
      <t>       46       </t>
    </r>
    <r>
      <rPr>
        <sz val="12"/>
        <rFont val="Times New Roman"/>
        <family val="1"/>
      </rPr>
      <t xml:space="preserve"> с. Александровка</t>
    </r>
  </si>
  <si>
    <r>
      <rPr>
        <b/>
        <sz val="12"/>
        <rFont val="Times New Roman"/>
        <family val="1"/>
      </rPr>
      <t xml:space="preserve">Об утверждении отчета об исполнении бюджета Александровского сельсовета Бессоновского района Пензенской области
</t>
    </r>
    <r>
      <rPr>
        <b/>
        <sz val="12"/>
        <rFont val="Times New Roman"/>
        <family val="1"/>
      </rPr>
      <t xml:space="preserve">за 1 полугодие 2021 года
</t>
    </r>
    <r>
      <rPr>
        <sz val="12"/>
        <rFont val="Times New Roman"/>
        <family val="1"/>
      </rPr>
      <t xml:space="preserve">В   соответствии   со   ст.   264.2.   Бюджетного   кодекса   РФ,   руководствуясь   Уставом Александровского  сельсовета,  администрация  Александровского  сельсовета  Бессоновского района Пензенской области  </t>
    </r>
    <r>
      <rPr>
        <b/>
        <sz val="12"/>
        <rFont val="Times New Roman"/>
        <family val="1"/>
      </rPr>
      <t xml:space="preserve">постановляет :
</t>
    </r>
    <r>
      <rPr>
        <sz val="12"/>
        <rFont val="Times New Roman"/>
        <family val="1"/>
      </rPr>
      <t xml:space="preserve">1. Утвердить отчет об исполнении бюджета Александровского сельсовета Бессоновского района Пензенской области за 1 полугодие 2021 года согласно приложения № 1.
</t>
    </r>
    <r>
      <rPr>
        <sz val="12"/>
        <rFont val="Times New Roman"/>
        <family val="1"/>
      </rPr>
      <t xml:space="preserve">2. Направить отчет об исполнении бюджета Александровского  сельсовета Бессоновского района  Пензенской  области  за  1  полугодие  2021  года  в  Контрольно-счетную  комиссию Бессоновского района.
</t>
    </r>
    <r>
      <rPr>
        <sz val="12"/>
        <rFont val="Times New Roman"/>
        <family val="1"/>
      </rPr>
      <t xml:space="preserve">3.  Опубликовать  настоящее  постановление  в  информационном  бюллетене    «Сельские ведомости»    и    разместить    (опубликовать)    на    официальном    сайте    администрации Александровского сельсовета Бессоновского района Пензенской области в информационно- телекоммуникационной сети «Интернет».
</t>
    </r>
    <r>
      <rPr>
        <sz val="12"/>
        <rFont val="Times New Roman"/>
        <family val="1"/>
      </rPr>
      <t xml:space="preserve">4. Настоящее постановление вступает в силу после его официального опубликования.
</t>
    </r>
    <r>
      <rPr>
        <sz val="12"/>
        <rFont val="Times New Roman"/>
        <family val="1"/>
      </rPr>
      <t xml:space="preserve">5. Контроль за исполнением настоящего решения возложить на начальника отдела учета и отчетности –главного бухгалтера  Рассыпнову С.А..
</t>
    </r>
    <r>
      <rPr>
        <sz val="12"/>
        <rFont val="Times New Roman"/>
        <family val="1"/>
      </rPr>
      <t xml:space="preserve">Глава администрации
</t>
    </r>
    <r>
      <rPr>
        <sz val="12"/>
        <rFont val="Times New Roman"/>
        <family val="1"/>
      </rPr>
      <t>Александровского сельсовета                                                                                  С.А.Вехов</t>
    </r>
  </si>
  <si>
    <r>
      <rPr>
        <sz val="10"/>
        <rFont val="Times New Roman"/>
        <family val="1"/>
      </rPr>
      <t>Единица измерения: тыс. руб.</t>
    </r>
  </si>
  <si>
    <r>
      <rPr>
        <b/>
        <sz val="10"/>
        <rFont val="Times New Roman"/>
        <family val="1"/>
      </rPr>
      <t xml:space="preserve">ОТЧЕТ  ОБ  ИСПОЛНЕНИИ БЮДЖЕТА
</t>
    </r>
    <r>
      <rPr>
        <b/>
        <sz val="10"/>
        <rFont val="Times New Roman"/>
        <family val="1"/>
      </rPr>
      <t>сельсовета Бессоновского района Пензенской области за 2 квартал 2021 года (полугодие, 9 месяцев)</t>
    </r>
  </si>
  <si>
    <r>
      <rPr>
        <sz val="10"/>
        <rFont val="Times New Roman"/>
        <family val="1"/>
      </rPr>
      <t xml:space="preserve">Утвержден постановлением администрации Александровского  сельсовета Бессоновского района Пензенской области
</t>
    </r>
    <r>
      <rPr>
        <sz val="10"/>
        <rFont val="Times New Roman"/>
        <family val="1"/>
      </rPr>
      <t>от  05.06.2021г № 46</t>
    </r>
  </si>
  <si>
    <r>
      <rPr>
        <b/>
        <sz val="10"/>
        <rFont val="Times New Roman"/>
        <family val="1"/>
      </rPr>
      <t>1.    Доходы бюджета</t>
    </r>
  </si>
  <si>
    <r>
      <rPr>
        <sz val="8"/>
        <rFont val="Times New Roman"/>
        <family val="1"/>
      </rPr>
      <t>Наименование показателя</t>
    </r>
  </si>
  <si>
    <r>
      <rPr>
        <sz val="8"/>
        <rFont val="Times New Roman"/>
        <family val="1"/>
      </rPr>
      <t>Гл. адм</t>
    </r>
  </si>
  <si>
    <r>
      <rPr>
        <sz val="8"/>
        <rFont val="Times New Roman"/>
        <family val="1"/>
      </rPr>
      <t xml:space="preserve">Код вида дохода по бюджетной
</t>
    </r>
    <r>
      <rPr>
        <sz val="8"/>
        <rFont val="Times New Roman"/>
        <family val="1"/>
      </rPr>
      <t>классификации</t>
    </r>
  </si>
  <si>
    <r>
      <rPr>
        <sz val="8"/>
        <rFont val="Times New Roman"/>
        <family val="1"/>
      </rPr>
      <t xml:space="preserve">Уточненный
</t>
    </r>
    <r>
      <rPr>
        <sz val="8"/>
        <rFont val="Times New Roman"/>
        <family val="1"/>
      </rPr>
      <t xml:space="preserve">план
</t>
    </r>
    <r>
      <rPr>
        <sz val="8"/>
        <rFont val="Times New Roman"/>
        <family val="1"/>
      </rPr>
      <t>на 2021 год</t>
    </r>
  </si>
  <si>
    <r>
      <rPr>
        <sz val="8"/>
        <rFont val="Times New Roman"/>
        <family val="1"/>
      </rPr>
      <t xml:space="preserve">Уточненный
</t>
    </r>
    <r>
      <rPr>
        <sz val="8"/>
        <rFont val="Times New Roman"/>
        <family val="1"/>
      </rPr>
      <t xml:space="preserve">план  за 1
</t>
    </r>
    <r>
      <rPr>
        <sz val="8"/>
        <rFont val="Times New Roman"/>
        <family val="1"/>
      </rPr>
      <t xml:space="preserve">полугодие 2021 года (полугодие, 9
</t>
    </r>
    <r>
      <rPr>
        <sz val="8"/>
        <rFont val="Times New Roman"/>
        <family val="1"/>
      </rPr>
      <t>месяцев)</t>
    </r>
  </si>
  <si>
    <r>
      <rPr>
        <sz val="8"/>
        <rFont val="Times New Roman"/>
        <family val="1"/>
      </rPr>
      <t xml:space="preserve">Исполнено за 1
</t>
    </r>
    <r>
      <rPr>
        <sz val="8"/>
        <rFont val="Times New Roman"/>
        <family val="1"/>
      </rPr>
      <t xml:space="preserve">полугодие 2021 года
</t>
    </r>
    <r>
      <rPr>
        <sz val="8"/>
        <rFont val="Times New Roman"/>
        <family val="1"/>
      </rPr>
      <t>(полугодие, 9 месяцев)</t>
    </r>
  </si>
  <si>
    <r>
      <rPr>
        <sz val="8"/>
        <rFont val="Times New Roman"/>
        <family val="1"/>
      </rPr>
      <t xml:space="preserve">% исполнения
</t>
    </r>
    <r>
      <rPr>
        <sz val="8"/>
        <rFont val="Times New Roman"/>
        <family val="1"/>
      </rPr>
      <t>к плану на 2021 год</t>
    </r>
  </si>
  <si>
    <r>
      <rPr>
        <sz val="8"/>
        <rFont val="Times New Roman"/>
        <family val="1"/>
      </rPr>
      <t xml:space="preserve">% исполнения
</t>
    </r>
    <r>
      <rPr>
        <sz val="8"/>
        <rFont val="Times New Roman"/>
        <family val="1"/>
      </rPr>
      <t xml:space="preserve">к плану на за 1 полугодие
</t>
    </r>
    <r>
      <rPr>
        <sz val="8"/>
        <rFont val="Times New Roman"/>
        <family val="1"/>
      </rPr>
      <t xml:space="preserve">2021 года
</t>
    </r>
    <r>
      <rPr>
        <sz val="8"/>
        <rFont val="Times New Roman"/>
        <family val="1"/>
      </rPr>
      <t>(полугодие, 9 месяцев)</t>
    </r>
  </si>
  <si>
    <r>
      <rPr>
        <sz val="8"/>
        <rFont val="Times New Roman"/>
        <family val="1"/>
      </rPr>
      <t>Итого</t>
    </r>
  </si>
  <si>
    <r>
      <rPr>
        <b/>
        <sz val="8"/>
        <rFont val="Times New Roman"/>
        <family val="1"/>
      </rPr>
      <t>НАЛОГОВЫЕ И НЕНАЛОГОВЫЕ ДОХОДЫ</t>
    </r>
  </si>
  <si>
    <r>
      <rPr>
        <b/>
        <sz val="8"/>
        <rFont val="Times New Roman"/>
        <family val="1"/>
      </rPr>
      <t>НАЛОГИ НА ПРИБЫЛЬ, ДОХОДЫ</t>
    </r>
  </si>
  <si>
    <r>
      <rPr>
        <sz val="8"/>
        <rFont val="Times New Roman"/>
        <family val="1"/>
      </rPr>
      <t>Налог на доходы физических лиц</t>
    </r>
  </si>
  <si>
    <r>
      <rPr>
        <sz val="8"/>
        <rFont val="Times New Roman"/>
        <family val="1"/>
      </rPr>
      <t>1 01 02000 01 0000 110</t>
    </r>
  </si>
  <si>
    <r>
      <rPr>
        <sz val="8"/>
        <rFont val="Times New Roman"/>
        <family val="1"/>
      </rP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
</t>
    </r>
    <r>
      <rPr>
        <sz val="8"/>
        <rFont val="Times New Roman"/>
        <family val="1"/>
      </rPr>
      <t>Налогового кодекса Российской Федерации</t>
    </r>
  </si>
  <si>
    <r>
      <rPr>
        <sz val="8"/>
        <rFont val="Times New Roman"/>
        <family val="1"/>
      </rPr>
      <t>1 01 02010 01 0000 110</t>
    </r>
  </si>
  <si>
    <r>
      <rPr>
        <sz val="8"/>
        <rFont val="Times New Roman"/>
        <family val="1"/>
      </rP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
</t>
    </r>
    <r>
      <rPr>
        <sz val="8"/>
        <rFont val="Times New Roman"/>
        <family val="1"/>
      </rPr>
      <t>и задолженность по соответствующему платежу, в том числе по отмененному)</t>
    </r>
  </si>
  <si>
    <r>
      <rPr>
        <sz val="8"/>
        <rFont val="Times New Roman"/>
        <family val="1"/>
      </rPr>
      <t>1 01 02010 01 1000 110</t>
    </r>
  </si>
  <si>
    <r>
      <rPr>
        <b/>
        <sz val="8"/>
        <rFont val="Times New Roman"/>
        <family val="1"/>
      </rPr>
      <t>НАЛОГИ НА ТОВАРЫ (РАБОТЫ, УСЛУГИ), РЕАЛИЗУЕМЫЕ НА ТЕРРИТОРИИ РОССИЙСКОЙ ФЕДЕРАЦИИ</t>
    </r>
  </si>
  <si>
    <r>
      <rPr>
        <b/>
        <sz val="8"/>
        <rFont val="Times New Roman"/>
        <family val="1"/>
      </rPr>
      <t>1 03 02230 01 0000 000</t>
    </r>
  </si>
  <si>
    <r>
      <rPr>
        <sz val="8"/>
        <rFont val="Times New Roman"/>
        <family val="1"/>
      </rPr>
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
</t>
    </r>
    <r>
      <rPr>
        <sz val="8"/>
        <rFont val="Times New Roman"/>
        <family val="1"/>
      </rPr>
      <t>бюджеты</t>
    </r>
  </si>
  <si>
    <r>
      <rPr>
        <sz val="8"/>
        <rFont val="Times New Roman"/>
        <family val="1"/>
      </rPr>
      <t>1 03 02230 01 0000 110</t>
    </r>
  </si>
  <si>
    <r>
      <rPr>
        <sz val="8"/>
        <rFont val="Times New Roman"/>
        <family val="1"/>
      </rPr>
      <t xml:space="preserve">Доходы от уплаты акцизов на моторные масла для дизельных и (или)
</t>
    </r>
    <r>
      <rPr>
        <sz val="8"/>
        <rFont val="Times New Roman"/>
        <family val="1"/>
      </rPr>
      <t xml:space="preserve">карбюраторных (инжекторных) двигателей, подлежащие распределению между бюджетами субъектов Российской Федерации и местными бюджетами с учетом
</t>
    </r>
    <r>
      <rPr>
        <sz val="8"/>
        <rFont val="Times New Roman"/>
        <family val="1"/>
      </rPr>
      <t>установленных дифференцированных нормативов отчислений в местные бюджеты</t>
    </r>
  </si>
  <si>
    <r>
      <rPr>
        <sz val="8"/>
        <rFont val="Times New Roman"/>
        <family val="1"/>
      </rPr>
      <t>1 03 02240 01 0000 110</t>
    </r>
  </si>
  <si>
    <r>
      <rPr>
        <sz val="8"/>
        <rFont val="Times New Roman"/>
        <family val="1"/>
      </rPr>
      <t xml:space="preserve">Доходы от уплаты акцизов на автомобильный бензин, подлежащие
</t>
    </r>
    <r>
      <rPr>
        <sz val="8"/>
        <rFont val="Times New Roman"/>
        <family val="1"/>
      </rPr>
      <t xml:space="preserve">распределению между бюджетами субъектов Российской Федерации и местными
</t>
    </r>
    <r>
      <rPr>
        <sz val="8"/>
        <rFont val="Times New Roman"/>
        <family val="1"/>
      </rPr>
      <t>бюджетами с учетом установленных дифференцированных нормативов отчислений в местные бюджеты</t>
    </r>
  </si>
  <si>
    <r>
      <rPr>
        <sz val="8"/>
        <rFont val="Times New Roman"/>
        <family val="1"/>
      </rPr>
      <t>1 03 02250 01 0000 110</t>
    </r>
  </si>
  <si>
    <r>
      <rPr>
        <sz val="8"/>
        <rFont val="Times New Roman"/>
        <family val="1"/>
      </rPr>
      <t xml:space="preserve">Доходы от уплаты акцизов на прямогонный бензин, подлежащие
</t>
    </r>
    <r>
      <rPr>
        <sz val="8"/>
        <rFont val="Times New Roman"/>
        <family val="1"/>
      </rPr>
      <t xml:space="preserve">распределению между бюджетами субъектов Российской Федерации и местными бюджетами с учетом установленных дифференцированных нормативов отчислений
</t>
    </r>
    <r>
      <rPr>
        <sz val="8"/>
        <rFont val="Times New Roman"/>
        <family val="1"/>
      </rPr>
      <t>в местные бюджеты</t>
    </r>
  </si>
  <si>
    <r>
      <rPr>
        <sz val="8"/>
        <rFont val="Times New Roman"/>
        <family val="1"/>
      </rPr>
      <t>1 03 02260 01 0000 110</t>
    </r>
  </si>
  <si>
    <r>
      <rPr>
        <b/>
        <sz val="8"/>
        <rFont val="Times New Roman"/>
        <family val="1"/>
      </rPr>
      <t>НАЛОГИ НА СОВОКУПНЫЙ ДОХОД</t>
    </r>
  </si>
  <si>
    <r>
      <rPr>
        <sz val="8"/>
        <rFont val="Times New Roman"/>
        <family val="1"/>
      </rPr>
      <t>1 05 00000 00 0000 000</t>
    </r>
  </si>
  <si>
    <r>
      <rPr>
        <sz val="8"/>
        <rFont val="Times New Roman"/>
        <family val="1"/>
      </rPr>
      <t>Единый сельскохозяйственный налог</t>
    </r>
  </si>
  <si>
    <r>
      <rPr>
        <sz val="8"/>
        <rFont val="Times New Roman"/>
        <family val="1"/>
      </rPr>
      <t>1 05 03000 01 0000 110</t>
    </r>
  </si>
  <si>
    <r>
      <rPr>
        <sz val="8"/>
        <rFont val="Times New Roman"/>
        <family val="1"/>
      </rPr>
      <t>1 05 03010 01 0000 110</t>
    </r>
  </si>
  <si>
    <r>
      <rPr>
        <sz val="8"/>
        <rFont val="Times New Roman"/>
        <family val="1"/>
      </rPr>
  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  </r>
  </si>
  <si>
    <r>
      <rPr>
        <sz val="8"/>
        <rFont val="Times New Roman"/>
        <family val="1"/>
      </rPr>
      <t>1 05 03010 01 1000 110</t>
    </r>
  </si>
  <si>
    <r>
      <rPr>
        <sz val="8"/>
        <rFont val="Arial"/>
        <family val="2"/>
      </rPr>
      <t>Единый сельскохозяйственный налог (пени по соответствующему платежу)</t>
    </r>
  </si>
  <si>
    <r>
      <rPr>
        <sz val="8"/>
        <rFont val="Times New Roman"/>
        <family val="1"/>
      </rPr>
      <t>1 05 0301001 2100 110</t>
    </r>
  </si>
  <si>
    <r>
      <rPr>
        <b/>
        <sz val="8"/>
        <rFont val="Times New Roman"/>
        <family val="1"/>
      </rPr>
      <t>НАЛОГИ НА ИМУЩЕСТВО</t>
    </r>
  </si>
  <si>
    <r>
      <rPr>
        <sz val="8"/>
        <rFont val="Times New Roman"/>
        <family val="1"/>
      </rPr>
      <t>1 06 00000 00 0000 000</t>
    </r>
  </si>
  <si>
    <r>
      <rPr>
        <sz val="8"/>
        <rFont val="Times New Roman"/>
        <family val="1"/>
      </rPr>
      <t>Налог на имущество физических лиц</t>
    </r>
  </si>
  <si>
    <r>
      <rPr>
        <sz val="8"/>
        <rFont val="Times New Roman"/>
        <family val="1"/>
      </rPr>
      <t>1 06 01000 00 0000 110</t>
    </r>
  </si>
  <si>
    <r>
      <rPr>
        <sz val="8"/>
        <rFont val="Times New Roman"/>
        <family val="1"/>
      </rPr>
      <t xml:space="preserve">Налог на имущество физических лиц, взимаемый по ставкам, применяемым к
</t>
    </r>
    <r>
      <rPr>
        <sz val="8"/>
        <rFont val="Times New Roman"/>
        <family val="1"/>
      </rPr>
      <t>объектам налогообложения, расположенным в границах сельских поселений</t>
    </r>
  </si>
  <si>
    <r>
      <rPr>
        <sz val="8"/>
        <rFont val="Times New Roman"/>
        <family val="1"/>
      </rPr>
      <t>1 06 01030 10 0000 110</t>
    </r>
  </si>
  <si>
    <r>
      <rPr>
        <sz val="8"/>
        <rFont val="Times New Roman"/>
        <family val="1"/>
      </rPr>
  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
</t>
    </r>
    <r>
      <rPr>
        <sz val="8"/>
        <rFont val="Times New Roman"/>
        <family val="1"/>
      </rPr>
      <t>том числе по отмененному)</t>
    </r>
  </si>
  <si>
    <r>
      <rPr>
        <sz val="8"/>
        <rFont val="Times New Roman"/>
        <family val="1"/>
      </rPr>
      <t>1 06 01030 10 1000 110</t>
    </r>
  </si>
  <si>
    <r>
      <rPr>
        <sz val="8"/>
        <rFont val="Times New Roman"/>
        <family val="1"/>
      </rPr>
  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(пени
</t>
    </r>
    <r>
      <rPr>
        <sz val="8"/>
        <rFont val="Times New Roman"/>
        <family val="1"/>
      </rPr>
      <t>по соответствующему платежу)</t>
    </r>
  </si>
  <si>
    <r>
      <rPr>
        <sz val="8"/>
        <rFont val="Times New Roman"/>
        <family val="1"/>
      </rPr>
      <t>1 06 01030 10 2100 110</t>
    </r>
  </si>
  <si>
    <r>
      <rPr>
        <sz val="8"/>
        <rFont val="Times New Roman"/>
        <family val="1"/>
      </rPr>
      <t>Земельный налог</t>
    </r>
  </si>
  <si>
    <r>
      <rPr>
        <sz val="8"/>
        <rFont val="Times New Roman"/>
        <family val="1"/>
      </rPr>
      <t>1 06 06000 00 0000 110</t>
    </r>
  </si>
  <si>
    <r>
      <rPr>
        <sz val="8"/>
        <rFont val="Times New Roman"/>
        <family val="1"/>
      </rPr>
      <t>Земельный налог с организаций</t>
    </r>
  </si>
  <si>
    <r>
      <rPr>
        <sz val="8"/>
        <rFont val="Times New Roman"/>
        <family val="1"/>
      </rPr>
      <t>1 06 06030 00 0000 110</t>
    </r>
  </si>
  <si>
    <r>
      <rPr>
        <sz val="8"/>
        <rFont val="Times New Roman"/>
        <family val="1"/>
      </rPr>
      <t xml:space="preserve">Земельный налог с организаций, обладающих земельным участком,
</t>
    </r>
    <r>
      <rPr>
        <sz val="8"/>
        <rFont val="Times New Roman"/>
        <family val="1"/>
      </rPr>
      <t>расположенным в границах сельских  поселений</t>
    </r>
  </si>
  <si>
    <r>
      <rPr>
        <sz val="8"/>
        <rFont val="Times New Roman"/>
        <family val="1"/>
      </rPr>
      <t>1 06 06033 10 0000 110</t>
    </r>
  </si>
  <si>
    <r>
      <rPr>
        <sz val="8"/>
        <rFont val="Times New Roman"/>
        <family val="1"/>
      </rPr>
      <t xml:space="preserve">Земельный налог с организаций, обладающих земельным участком,
</t>
    </r>
    <r>
      <rPr>
        <sz val="8"/>
        <rFont val="Times New Roman"/>
        <family val="1"/>
      </rPr>
      <t>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  </r>
  </si>
  <si>
    <r>
      <rPr>
        <sz val="8"/>
        <rFont val="Times New Roman"/>
        <family val="1"/>
      </rPr>
      <t>1 06 06033 10 1000 110</t>
    </r>
  </si>
  <si>
    <r>
      <rPr>
        <sz val="8"/>
        <rFont val="Times New Roman"/>
        <family val="1"/>
      </rPr>
      <t xml:space="preserve">Налог на имущество физических лиц, взимаемый по ставкам, применяемым к
</t>
    </r>
    <r>
      <rPr>
        <sz val="8"/>
        <rFont val="Times New Roman"/>
        <family val="1"/>
      </rPr>
      <t>объектам налогообложения, расположенным в границах сельских поселений (пени по соответствующему платежу)</t>
    </r>
  </si>
  <si>
    <r>
      <rPr>
        <sz val="8"/>
        <rFont val="Times New Roman"/>
        <family val="1"/>
      </rPr>
      <t>1 06 06033 10 2100 110</t>
    </r>
  </si>
  <si>
    <r>
      <rPr>
        <sz val="8"/>
        <rFont val="Times New Roman"/>
        <family val="1"/>
      </rPr>
      <t>Земельный налог с физических лиц</t>
    </r>
  </si>
  <si>
    <r>
      <rPr>
        <sz val="8"/>
        <rFont val="Times New Roman"/>
        <family val="1"/>
      </rPr>
      <t>1 06 06040 00 0000 110</t>
    </r>
  </si>
  <si>
    <r>
      <rPr>
        <sz val="8"/>
        <rFont val="Times New Roman"/>
        <family val="1"/>
      </rPr>
      <t>Земельный налог с физических лиц, обладающих земельным участком, расположенным в границах сельских поселений</t>
    </r>
  </si>
  <si>
    <r>
      <rPr>
        <sz val="8"/>
        <rFont val="Times New Roman"/>
        <family val="1"/>
      </rPr>
      <t>1 06 06043 10 0000 110</t>
    </r>
  </si>
  <si>
    <r>
      <rPr>
        <sz val="8"/>
        <rFont val="Times New Roman"/>
        <family val="1"/>
      </rPr>
      <t xml:space="preserve"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
</t>
    </r>
    <r>
      <rPr>
        <sz val="8"/>
        <rFont val="Times New Roman"/>
        <family val="1"/>
      </rPr>
      <t>отмененному)</t>
    </r>
  </si>
  <si>
    <r>
      <rPr>
        <sz val="8"/>
        <rFont val="Times New Roman"/>
        <family val="1"/>
      </rPr>
      <t>1 06 06043 10 1000 110</t>
    </r>
  </si>
  <si>
    <r>
      <rPr>
        <sz val="8"/>
        <rFont val="Times New Roman"/>
        <family val="1"/>
      </rPr>
      <t xml:space="preserve">Земельный налог с физических лиц, обладающих земельным участком,
</t>
    </r>
    <r>
      <rPr>
        <sz val="8"/>
        <rFont val="Times New Roman"/>
        <family val="1"/>
      </rPr>
      <t xml:space="preserve">расположенным в границах сельских поселений  (пени по соответствующему
</t>
    </r>
    <r>
      <rPr>
        <sz val="8"/>
        <rFont val="Times New Roman"/>
        <family val="1"/>
      </rPr>
      <t>платежу)</t>
    </r>
  </si>
  <si>
    <r>
      <rPr>
        <sz val="8"/>
        <rFont val="Times New Roman"/>
        <family val="1"/>
      </rPr>
      <t>1 06 06043 10 2100 110</t>
    </r>
  </si>
  <si>
    <r>
      <rPr>
        <sz val="8"/>
        <rFont val="Times New Roman"/>
        <family val="1"/>
      </rPr>
      <t>-</t>
    </r>
  </si>
  <si>
    <r>
      <rPr>
        <b/>
        <sz val="8"/>
        <rFont val="Times New Roman"/>
        <family val="1"/>
      </rPr>
      <t xml:space="preserve">ДОХОДЫ ОТ ИСПОЛЬЗОВАНИЯ ИМУЩЕСТВА, НАХОДЯЩЕГОСЯ В
</t>
    </r>
    <r>
      <rPr>
        <b/>
        <sz val="8"/>
        <rFont val="Times New Roman"/>
        <family val="1"/>
      </rPr>
      <t>ГОСУДАРСТВЕННОЙ И МУНИЦИПАЛЬНОЙ СОБСТВЕННОСТИ</t>
    </r>
  </si>
  <si>
    <r>
      <rPr>
        <b/>
        <sz val="8"/>
        <rFont val="Times New Roman"/>
        <family val="1"/>
      </rPr>
      <t>1 11 00000 00 0000 000</t>
    </r>
  </si>
  <si>
    <r>
      <rPr>
        <sz val="8"/>
        <rFont val="Times New Roman"/>
        <family val="1"/>
      </rPr>
      <t xml:space="preserve">Доходы, получаемые в виде арендной либо иной платы за передачу в
</t>
    </r>
    <r>
      <rPr>
        <sz val="8"/>
        <rFont val="Times New Roman"/>
        <family val="1"/>
      </rPr>
      <t xml:space="preserve">возмездное пользование государственного и муниципального имущества (за
</t>
    </r>
    <r>
      <rPr>
        <sz val="8"/>
        <rFont val="Times New Roman"/>
        <family val="1"/>
      </rPr>
      <t>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</r>
  </si>
  <si>
    <r>
      <rPr>
        <sz val="8"/>
        <rFont val="Times New Roman"/>
        <family val="1"/>
      </rPr>
      <t>1 11 05000 00 0000 120</t>
    </r>
  </si>
  <si>
    <r>
      <rPr>
        <sz val="8"/>
        <rFont val="Times New Roman"/>
        <family val="1"/>
      </rPr>
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
</t>
    </r>
    <r>
      <rPr>
        <sz val="8"/>
        <rFont val="Times New Roman"/>
        <family val="1"/>
      </rPr>
      <t>исключением имущества бюджетных и автономных учреждений</t>
    </r>
  </si>
  <si>
    <r>
      <rPr>
        <sz val="8"/>
        <rFont val="Times New Roman"/>
        <family val="1"/>
      </rPr>
      <t>1 11 05030 00 0000 120</t>
    </r>
  </si>
  <si>
    <r>
      <rPr>
        <sz val="8"/>
        <rFont val="Times New Roman"/>
        <family val="1"/>
      </rPr>
      <t xml:space="preserve">Доходы от сдачи в аренду имущества, находящегося в оперативном управлении
</t>
    </r>
    <r>
      <rPr>
        <sz val="8"/>
        <rFont val="Times New Roman"/>
        <family val="1"/>
      </rPr>
      <t xml:space="preserve">органов управления сельских поселений и созданных ими учреждений (за
</t>
    </r>
    <r>
      <rPr>
        <sz val="8"/>
        <rFont val="Times New Roman"/>
        <family val="1"/>
      </rPr>
      <t>исключением имущества муниципальных бюджетных и автономных учреждений)</t>
    </r>
  </si>
  <si>
    <r>
      <rPr>
        <sz val="8"/>
        <rFont val="Times New Roman"/>
        <family val="1"/>
      </rPr>
      <t>1 11 05035 10 0000 120</t>
    </r>
  </si>
  <si>
    <r>
      <rPr>
        <sz val="8"/>
        <rFont val="Times New Roman"/>
        <family val="1"/>
      </rPr>
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
</t>
    </r>
    <r>
      <rPr>
        <sz val="8"/>
        <rFont val="Times New Roman"/>
        <family val="1"/>
      </rPr>
      <t>земельных участков бюджетных  и автономных учреждений)</t>
    </r>
  </si>
  <si>
    <r>
      <rPr>
        <sz val="8"/>
        <rFont val="Times New Roman"/>
        <family val="1"/>
      </rPr>
      <t>1 11 05020 00 0000 120</t>
    </r>
  </si>
  <si>
    <r>
      <rPr>
        <sz val="8"/>
        <rFont val="Times New Roman"/>
        <family val="1"/>
      </rPr>
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
</t>
    </r>
    <r>
      <rPr>
        <sz val="8"/>
        <rFont val="Times New Roman"/>
        <family val="1"/>
      </rPr>
      <t>автономных учреждений)</t>
    </r>
  </si>
  <si>
    <r>
      <rPr>
        <sz val="8"/>
        <rFont val="Times New Roman"/>
        <family val="1"/>
      </rPr>
      <t>1 11 05025 10 0000 120</t>
    </r>
  </si>
  <si>
    <r>
      <rPr>
        <b/>
        <sz val="8"/>
        <rFont val="Times New Roman"/>
        <family val="1"/>
      </rPr>
      <t>ДОХОДЫ ОТ ОКАЗАНИЯ ПЛАТНЫХ УСЛУГ (РАБОТ) И КОМПЕНСАЦИИ ЗАТРАТ ГОСУДАРСТВА</t>
    </r>
  </si>
  <si>
    <r>
      <rPr>
        <b/>
        <sz val="8"/>
        <rFont val="Times New Roman"/>
        <family val="1"/>
      </rPr>
      <t>1 13 00000 00 0000 000</t>
    </r>
  </si>
  <si>
    <r>
      <rPr>
        <sz val="8"/>
        <rFont val="Times New Roman"/>
        <family val="1"/>
      </rPr>
      <t>Доходы от компенсации затрат государства</t>
    </r>
  </si>
  <si>
    <r>
      <rPr>
        <sz val="8"/>
        <rFont val="Times New Roman"/>
        <family val="1"/>
      </rPr>
      <t>1 13 02000 00 0000 130</t>
    </r>
  </si>
  <si>
    <r>
      <rPr>
        <sz val="8"/>
        <rFont val="Times New Roman"/>
        <family val="1"/>
      </rPr>
      <t>Доходы, поступающие в порядке возмещения расходов, понесенных в связи с эксплуатацией имущества</t>
    </r>
  </si>
  <si>
    <r>
      <rPr>
        <sz val="8"/>
        <rFont val="Times New Roman"/>
        <family val="1"/>
      </rPr>
      <t>1 13 02060 00 0000 130</t>
    </r>
  </si>
  <si>
    <r>
      <rPr>
        <sz val="8"/>
        <rFont val="Times New Roman"/>
        <family val="1"/>
      </rPr>
      <t xml:space="preserve">Доходы, поступающие в порядке возмещения расходов, понесенных в связи с
</t>
    </r>
    <r>
      <rPr>
        <sz val="8"/>
        <rFont val="Times New Roman"/>
        <family val="1"/>
      </rPr>
      <t>эксплуатацией имущества сельских поселений</t>
    </r>
  </si>
  <si>
    <r>
      <rPr>
        <sz val="8"/>
        <rFont val="Times New Roman"/>
        <family val="1"/>
      </rPr>
      <t>1 13 02065 10 0000 130</t>
    </r>
  </si>
  <si>
    <r>
      <rPr>
        <b/>
        <sz val="8"/>
        <rFont val="Times New Roman"/>
        <family val="1"/>
      </rPr>
      <t xml:space="preserve">ДОХОДЫ ОТ ПРОДАЖИ МАТЕРИАЛЬНЫХ И НЕМАТЕРИАЛЬНЫХ
</t>
    </r>
    <r>
      <rPr>
        <b/>
        <sz val="8"/>
        <rFont val="Times New Roman"/>
        <family val="1"/>
      </rPr>
      <t>АКТИВОВ</t>
    </r>
  </si>
  <si>
    <r>
      <rPr>
        <sz val="8"/>
        <rFont val="Times New Roman"/>
        <family val="1"/>
      </rPr>
      <t>1 14 00000 00 0000 000</t>
    </r>
  </si>
  <si>
    <r>
      <rPr>
        <sz val="8"/>
        <rFont val="Times New Roman"/>
        <family val="1"/>
      </rPr>
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
</t>
    </r>
    <r>
      <rPr>
        <sz val="8"/>
        <rFont val="Times New Roman"/>
        <family val="1"/>
      </rPr>
      <t>унитарных предприятий, в том числе казенных)</t>
    </r>
  </si>
  <si>
    <r>
      <rPr>
        <sz val="8"/>
        <rFont val="Times New Roman"/>
        <family val="1"/>
      </rPr>
      <t>1 14 02000 00 0000 000</t>
    </r>
  </si>
  <si>
    <r>
      <rPr>
        <sz val="8"/>
        <rFont val="Times New Roman"/>
        <family val="1"/>
      </rPr>
      <t xml:space="preserve"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
</t>
    </r>
    <r>
      <rPr>
        <sz val="8"/>
        <rFont val="Times New Roman"/>
        <family val="1"/>
      </rPr>
      <t>указанному имуществу</t>
    </r>
  </si>
  <si>
    <r>
      <rPr>
        <sz val="8"/>
        <rFont val="Times New Roman"/>
        <family val="1"/>
      </rPr>
      <t>1 14 02050 10 0000 410</t>
    </r>
  </si>
  <si>
    <r>
      <rPr>
        <sz val="8"/>
        <rFont val="Times New Roman"/>
        <family val="1"/>
      </rPr>
      <t xml:space="preserve">Доходы от реализации иного имущества, находящегося в собственности
</t>
    </r>
    <r>
      <rPr>
        <sz val="8"/>
        <rFont val="Times New Roman"/>
        <family val="1"/>
      </rPr>
      <t xml:space="preserve">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
</t>
    </r>
    <r>
      <rPr>
        <sz val="8"/>
        <rFont val="Times New Roman"/>
        <family val="1"/>
      </rPr>
      <t>указанному имуществу</t>
    </r>
  </si>
  <si>
    <r>
      <rPr>
        <sz val="8"/>
        <rFont val="Times New Roman"/>
        <family val="1"/>
      </rPr>
      <t>1 14 02053 10 0000 410</t>
    </r>
  </si>
  <si>
    <r>
      <rPr>
        <b/>
        <sz val="8"/>
        <rFont val="Times New Roman"/>
        <family val="1"/>
      </rPr>
      <t>БЕЗВОЗМЕЗДНЫЕ ПОСТУПЛЕНИЯ</t>
    </r>
  </si>
  <si>
    <r>
      <rPr>
        <b/>
        <sz val="8"/>
        <rFont val="Times New Roman"/>
        <family val="1"/>
      </rPr>
      <t>БЕЗВОЗМЕЗДНЫЕ ПОСТУПЛЕНИЯ ОТ ДРУГИХ БЮДЖЕТОВ БЮДЖЕТНОЙ СИСТЕМЫ РОССИЙСКОЙ ФЕДЕРАЦИИ</t>
    </r>
  </si>
  <si>
    <r>
      <rPr>
        <sz val="8"/>
        <rFont val="Times New Roman"/>
        <family val="1"/>
      </rPr>
      <t>Дотации бюджетам бюджетной системы Российской Федерации</t>
    </r>
  </si>
  <si>
    <r>
      <rPr>
        <sz val="8"/>
        <rFont val="Times New Roman"/>
        <family val="1"/>
      </rPr>
      <t>2 02 10000 00 0000 150</t>
    </r>
  </si>
  <si>
    <r>
      <rPr>
        <sz val="8"/>
        <rFont val="Times New Roman"/>
        <family val="1"/>
      </rPr>
      <t>Дотации на выравнивание бюджетной обеспеченности</t>
    </r>
  </si>
  <si>
    <r>
      <rPr>
        <sz val="8"/>
        <rFont val="Times New Roman"/>
        <family val="1"/>
      </rPr>
      <t>2 02 15001 00 0000 150</t>
    </r>
  </si>
  <si>
    <r>
      <rPr>
        <sz val="8"/>
        <rFont val="Times New Roman"/>
        <family val="1"/>
      </rPr>
      <t xml:space="preserve">Дотации бюджетам сельских поселений на выравнивание бюджетной
</t>
    </r>
    <r>
      <rPr>
        <sz val="8"/>
        <rFont val="Times New Roman"/>
        <family val="1"/>
      </rPr>
      <t>обеспеченности</t>
    </r>
  </si>
  <si>
    <r>
      <rPr>
        <sz val="8"/>
        <rFont val="Times New Roman"/>
        <family val="1"/>
      </rPr>
      <t>2 02 15001 10 0000 150</t>
    </r>
  </si>
  <si>
    <r>
      <rPr>
        <sz val="8"/>
        <rFont val="Times New Roman"/>
        <family val="1"/>
      </rPr>
      <t xml:space="preserve">Дотации бюджетам поселений на выравнивание  бюджетной обеспеченности, за
</t>
    </r>
    <r>
      <rPr>
        <sz val="8"/>
        <rFont val="Times New Roman"/>
        <family val="1"/>
      </rPr>
      <t>счет средств бюджета муниципального района</t>
    </r>
  </si>
  <si>
    <r>
      <rPr>
        <sz val="8"/>
        <rFont val="Times New Roman"/>
        <family val="1"/>
      </rPr>
      <t>2 02 15001 10 0001 150</t>
    </r>
  </si>
  <si>
    <r>
      <rPr>
        <sz val="8"/>
        <rFont val="Times New Roman"/>
        <family val="1"/>
      </rPr>
      <t>Дотации бюджетам поселений на выравнивание бюджетной обеспеченности</t>
    </r>
  </si>
  <si>
    <r>
      <rPr>
        <sz val="8"/>
        <rFont val="Times New Roman"/>
        <family val="1"/>
      </rPr>
      <t>2 02 16001 10 0010 150</t>
    </r>
  </si>
  <si>
    <r>
      <rPr>
        <sz val="8"/>
        <rFont val="Times New Roman"/>
        <family val="1"/>
      </rPr>
      <t xml:space="preserve">Субсидии бюджетам бюджетной системы Российской Федерации
</t>
    </r>
    <r>
      <rPr>
        <sz val="8"/>
        <rFont val="Times New Roman"/>
        <family val="1"/>
      </rPr>
      <t>(межбюджетные субсидии)</t>
    </r>
  </si>
  <si>
    <r>
      <rPr>
        <sz val="8"/>
        <rFont val="Times New Roman"/>
        <family val="1"/>
      </rPr>
      <t>2 02 20000 00 0000 150</t>
    </r>
  </si>
  <si>
    <r>
      <rPr>
        <sz val="8"/>
        <rFont val="Times New Roman"/>
        <family val="1"/>
      </rPr>
      <t>Прочие субсидии</t>
    </r>
  </si>
  <si>
    <r>
      <rPr>
        <sz val="8"/>
        <rFont val="Times New Roman"/>
        <family val="1"/>
      </rPr>
      <t>2 02 29999 10 0000 150</t>
    </r>
  </si>
  <si>
    <r>
      <rPr>
        <sz val="8"/>
        <rFont val="Times New Roman"/>
        <family val="1"/>
      </rPr>
      <t>Прочие субсидии бюджетам сельских поселений</t>
    </r>
  </si>
  <si>
    <r>
      <rPr>
        <sz val="8"/>
        <rFont val="Times New Roman"/>
        <family val="1"/>
      </rPr>
      <t>2 02 29999 10 9203 150</t>
    </r>
  </si>
  <si>
    <r>
      <rPr>
        <sz val="8"/>
        <rFont val="Times New Roman"/>
        <family val="1"/>
      </rPr>
      <t>Субсидии бюджетам бюджетной системы Российской Федерации (межбюджетные субсидии)</t>
    </r>
  </si>
  <si>
    <r>
      <rPr>
        <sz val="8"/>
        <rFont val="Times New Roman"/>
        <family val="1"/>
      </rPr>
      <t>Субвенции бюджетам бюджетной системы Российской Федерации</t>
    </r>
  </si>
  <si>
    <r>
      <rPr>
        <sz val="8"/>
        <rFont val="Times New Roman"/>
        <family val="1"/>
      </rPr>
      <t>2 02 30000 00 0000 150</t>
    </r>
  </si>
  <si>
    <r>
      <rPr>
        <sz val="8"/>
        <rFont val="Times New Roman"/>
        <family val="1"/>
      </rPr>
      <t xml:space="preserve">Субвенции бюджетам на осуществление первичного воинского учета на
</t>
    </r>
    <r>
      <rPr>
        <sz val="8"/>
        <rFont val="Times New Roman"/>
        <family val="1"/>
      </rPr>
      <t>территориях, где отсутствуют военные комиссариаты</t>
    </r>
  </si>
  <si>
    <r>
      <rPr>
        <sz val="8"/>
        <rFont val="Times New Roman"/>
        <family val="1"/>
      </rPr>
      <t>2 02 35118 00 0000 150</t>
    </r>
  </si>
  <si>
    <r>
      <rPr>
        <sz val="8"/>
        <rFont val="Times New Roman"/>
        <family val="1"/>
      </rPr>
      <t xml:space="preserve">Субвенции бюджетам сельских поселений на осуществление первичного
</t>
    </r>
    <r>
      <rPr>
        <sz val="8"/>
        <rFont val="Times New Roman"/>
        <family val="1"/>
      </rPr>
      <t>воинского учета на территориях, где отсутствуют военные комиссариаты</t>
    </r>
  </si>
  <si>
    <r>
      <rPr>
        <sz val="8"/>
        <rFont val="Times New Roman"/>
        <family val="1"/>
      </rPr>
      <t>2 02 35118 10 9603 150</t>
    </r>
  </si>
  <si>
    <r>
      <rPr>
        <sz val="8"/>
        <rFont val="Times New Roman"/>
        <family val="1"/>
      </rPr>
      <t>Иные межбюджетные трансферты</t>
    </r>
  </si>
  <si>
    <r>
      <rPr>
        <sz val="8"/>
        <rFont val="Times New Roman"/>
        <family val="1"/>
      </rPr>
      <t>2 02 40000000000 150</t>
    </r>
  </si>
  <si>
    <r>
      <rPr>
        <sz val="8"/>
        <rFont val="Times New Roman"/>
        <family val="1"/>
      </rPr>
      <t>Прочие межбюджетные трансферты, передаваемые бюджетам</t>
    </r>
  </si>
  <si>
    <r>
      <rPr>
        <sz val="8"/>
        <rFont val="Times New Roman"/>
        <family val="1"/>
      </rPr>
      <t>2 02 49999 000000 150</t>
    </r>
  </si>
  <si>
    <r>
      <rPr>
        <sz val="8"/>
        <rFont val="Times New Roman"/>
        <family val="1"/>
      </rPr>
      <t xml:space="preserve">Прочие межбюджетные трансферты, передаваемые бюджетам, передаваемые
</t>
    </r>
    <r>
      <rPr>
        <sz val="8"/>
        <rFont val="Times New Roman"/>
        <family val="1"/>
      </rPr>
      <t>бюджетам сельских поселений на решение вопросов местного значения на обеспечения сбалансированности</t>
    </r>
  </si>
  <si>
    <r>
      <rPr>
        <sz val="8"/>
        <rFont val="Times New Roman"/>
        <family val="1"/>
      </rPr>
      <t>2 02 49999 100000 150</t>
    </r>
  </si>
  <si>
    <r>
      <rPr>
        <b/>
        <sz val="10"/>
        <rFont val="Times New Roman"/>
        <family val="1"/>
      </rPr>
      <t>2.    Расходы бюджета</t>
    </r>
  </si>
  <si>
    <r>
      <rPr>
        <sz val="8"/>
        <rFont val="Times New Roman"/>
        <family val="1"/>
      </rPr>
      <t>Код расхода по бюджетной классификации</t>
    </r>
  </si>
  <si>
    <r>
      <rPr>
        <sz val="8"/>
        <rFont val="Times New Roman"/>
        <family val="1"/>
      </rPr>
      <t xml:space="preserve">Уточненный план
</t>
    </r>
    <r>
      <rPr>
        <sz val="8"/>
        <rFont val="Times New Roman"/>
        <family val="1"/>
      </rPr>
      <t>на 2021 год</t>
    </r>
  </si>
  <si>
    <r>
      <rPr>
        <sz val="8"/>
        <rFont val="Times New Roman"/>
        <family val="1"/>
      </rPr>
      <t>Уточненный план на за 1 полугодие 2021 года (полугодие, 9 месяцев)</t>
    </r>
  </si>
  <si>
    <r>
      <rPr>
        <sz val="8"/>
        <rFont val="Times New Roman"/>
        <family val="1"/>
      </rPr>
      <t xml:space="preserve">Исполнено за 1 полугодие 2021 года (полугоди
</t>
    </r>
    <r>
      <rPr>
        <sz val="8"/>
        <rFont val="Times New Roman"/>
        <family val="1"/>
      </rPr>
      <t>е, 9 месяцев)</t>
    </r>
  </si>
  <si>
    <r>
      <rPr>
        <sz val="8"/>
        <rFont val="Times New Roman"/>
        <family val="1"/>
      </rPr>
      <t xml:space="preserve">%
</t>
    </r>
    <r>
      <rPr>
        <sz val="8"/>
        <rFont val="Times New Roman"/>
        <family val="1"/>
      </rPr>
      <t>исполнения к плану  на 2021 год</t>
    </r>
  </si>
  <si>
    <r>
      <rPr>
        <sz val="8"/>
        <rFont val="Times New Roman"/>
        <family val="1"/>
      </rPr>
      <t xml:space="preserve">%
</t>
    </r>
    <r>
      <rPr>
        <sz val="8"/>
        <rFont val="Times New Roman"/>
        <family val="1"/>
      </rPr>
      <t xml:space="preserve">исполнения к плану за 1 полугодие 2021 года (полугодие,
</t>
    </r>
    <r>
      <rPr>
        <sz val="8"/>
        <rFont val="Times New Roman"/>
        <family val="1"/>
      </rPr>
      <t>9 месяцев)</t>
    </r>
  </si>
  <si>
    <r>
      <rPr>
        <sz val="8"/>
        <rFont val="Times New Roman"/>
        <family val="1"/>
      </rPr>
      <t>Расходы бюджета - всего</t>
    </r>
  </si>
  <si>
    <r>
      <rPr>
        <sz val="8"/>
        <rFont val="Times New Roman"/>
        <family val="1"/>
      </rPr>
      <t>в том числе:</t>
    </r>
  </si>
  <si>
    <r>
      <rPr>
        <b/>
        <sz val="8"/>
        <rFont val="Times New Roman"/>
        <family val="1"/>
      </rPr>
      <t>ОБЩЕГОСУДАРСТВЕННЫЕ ВОПРОСЫ</t>
    </r>
  </si>
  <si>
    <r>
      <rPr>
        <b/>
        <sz val="8"/>
        <rFont val="Times New Roman"/>
        <family val="1"/>
      </rPr>
      <t>Функционирование законодательных (представительных) органов государственной власти и представительных органов муниципальных образований</t>
    </r>
  </si>
  <si>
    <r>
      <rPr>
        <sz val="8"/>
        <rFont val="Times New Roman"/>
        <family val="1"/>
      </rPr>
      <t xml:space="preserve">Межбюджетные трансферты, передаваемые бюджету муниципального района на исполнение части
</t>
    </r>
    <r>
      <rPr>
        <sz val="8"/>
        <rFont val="Times New Roman"/>
        <family val="1"/>
      </rPr>
      <t>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  </r>
  </si>
  <si>
    <r>
      <rPr>
        <sz val="8"/>
        <rFont val="Times New Roman"/>
        <family val="1"/>
      </rPr>
      <t>901 0103 02 1 01 80060 000</t>
    </r>
  </si>
  <si>
    <r>
      <rPr>
        <sz val="8"/>
        <rFont val="Times New Roman"/>
        <family val="1"/>
      </rPr>
      <t>Межбюджетные трансферты</t>
    </r>
  </si>
  <si>
    <r>
      <rPr>
        <sz val="8"/>
        <rFont val="Times New Roman"/>
        <family val="1"/>
      </rPr>
      <t>901 0103 02 1 01 80060 500</t>
    </r>
  </si>
  <si>
    <r>
      <rPr>
        <sz val="8"/>
        <rFont val="Times New Roman"/>
        <family val="1"/>
      </rPr>
      <t>901 0103 02 1 01 80060 540</t>
    </r>
  </si>
  <si>
    <r>
      <rPr>
        <b/>
        <sz val="8"/>
        <rFont val="Times New Roman"/>
        <family val="1"/>
      </rPr>
      <t xml:space="preserve">Функционирование Правительства Российской Федерации, высших исполнительных органов
</t>
    </r>
    <r>
      <rPr>
        <b/>
        <sz val="8"/>
        <rFont val="Times New Roman"/>
        <family val="1"/>
      </rPr>
      <t>государственной власти субъектов Российской Федерации, местных администраций</t>
    </r>
  </si>
  <si>
    <r>
      <rPr>
        <sz val="8"/>
        <rFont val="Times New Roman"/>
        <family val="1"/>
      </rPr>
      <t>Расходы на выплаты по оплате труда работников органов муниципальной власти</t>
    </r>
  </si>
  <si>
    <r>
      <rPr>
        <sz val="8"/>
        <rFont val="Times New Roman"/>
        <family val="1"/>
      </rPr>
      <t>901 0104 01 1 01 02100 000</t>
    </r>
  </si>
  <si>
    <r>
      <rPr>
        <sz val="8"/>
        <rFont val="Times New Roman"/>
        <family val="1"/>
      </rPr>
      <t xml:space="preserve">Расходы на выплаты персоналу в целях обеспечения выполнения функций государственными
</t>
    </r>
    <r>
      <rPr>
        <sz val="8"/>
        <rFont val="Times New Roman"/>
        <family val="1"/>
      </rPr>
      <t>(муниципальными) органами, казенными учреждениями, органами управления государственными внебюджетными фондами</t>
    </r>
  </si>
  <si>
    <r>
      <rPr>
        <sz val="8"/>
        <rFont val="Times New Roman"/>
        <family val="1"/>
      </rPr>
      <t>901 0104 01 1 01 02100 100</t>
    </r>
  </si>
  <si>
    <r>
      <rPr>
        <sz val="8"/>
        <rFont val="Times New Roman"/>
        <family val="1"/>
      </rPr>
      <t>Расходы на выплаты персоналу государственных (муниципальных) органов</t>
    </r>
  </si>
  <si>
    <r>
      <rPr>
        <sz val="8"/>
        <rFont val="Times New Roman"/>
        <family val="1"/>
      </rPr>
      <t>901 0104 01 1 01 02100 120</t>
    </r>
  </si>
  <si>
    <r>
      <rPr>
        <sz val="8"/>
        <rFont val="Times New Roman"/>
        <family val="1"/>
      </rPr>
      <t>Расходы на обеспечение функций органов муниципальной власти</t>
    </r>
  </si>
  <si>
    <r>
      <rPr>
        <sz val="8"/>
        <rFont val="Times New Roman"/>
        <family val="1"/>
      </rPr>
      <t>901 0104 01 1 01 02200 000</t>
    </r>
  </si>
  <si>
    <r>
      <rPr>
        <sz val="8"/>
        <rFont val="Times New Roman"/>
        <family val="1"/>
      </rPr>
      <t>Закупка товаров, работ и услуг для обеспечения государственных (муниципальных) нужд</t>
    </r>
  </si>
  <si>
    <r>
      <rPr>
        <sz val="8"/>
        <rFont val="Times New Roman"/>
        <family val="1"/>
      </rPr>
      <t>901 0104 01 1 01 02200 200</t>
    </r>
  </si>
  <si>
    <r>
      <rPr>
        <sz val="8"/>
        <rFont val="Times New Roman"/>
        <family val="1"/>
      </rPr>
      <t>Иные закупки товаров, работ и услуг для обеспечения государственных (муниципальных) нужд</t>
    </r>
  </si>
  <si>
    <r>
      <rPr>
        <sz val="8"/>
        <rFont val="Times New Roman"/>
        <family val="1"/>
      </rPr>
      <t>901 0104 01 1 01 02200 240</t>
    </r>
  </si>
  <si>
    <r>
      <rPr>
        <sz val="8"/>
        <rFont val="Times New Roman"/>
        <family val="1"/>
      </rPr>
      <t>Иные бюджетные ассигнования</t>
    </r>
  </si>
  <si>
    <r>
      <rPr>
        <sz val="8"/>
        <rFont val="Arial"/>
        <family val="2"/>
      </rPr>
      <t>901 0104 01 1 01 02200 800</t>
    </r>
  </si>
  <si>
    <r>
      <rPr>
        <sz val="8"/>
        <rFont val="Times New Roman"/>
        <family val="1"/>
      </rPr>
      <t>Уплата налогов, сборов и иных платежей</t>
    </r>
  </si>
  <si>
    <r>
      <rPr>
        <sz val="8"/>
        <rFont val="Arial"/>
        <family val="2"/>
      </rPr>
      <t>901 0104 01 1 01 02200 850</t>
    </r>
  </si>
  <si>
    <r>
      <rPr>
        <sz val="8"/>
        <rFont val="Arial"/>
        <family val="2"/>
      </rPr>
      <t>901 0104 01 2 01 02100 000</t>
    </r>
  </si>
  <si>
    <r>
      <rPr>
        <sz val="8"/>
        <rFont val="Times New Roman"/>
        <family val="1"/>
      </rPr>
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
</t>
    </r>
    <r>
      <rPr>
        <sz val="8"/>
        <rFont val="Times New Roman"/>
        <family val="1"/>
      </rPr>
      <t>внебюджетными фондами</t>
    </r>
  </si>
  <si>
    <r>
      <rPr>
        <sz val="8"/>
        <rFont val="Arial"/>
        <family val="2"/>
      </rPr>
      <t>901 0104 01 2 01 02100 100</t>
    </r>
  </si>
  <si>
    <r>
      <rPr>
        <sz val="8"/>
        <rFont val="Arial"/>
        <family val="2"/>
      </rPr>
      <t>901 0104 01 2 01 02100 120</t>
    </r>
  </si>
  <si>
    <r>
      <rPr>
        <b/>
        <sz val="8"/>
        <rFont val="Times New Roman"/>
        <family val="1"/>
      </rPr>
      <t>Обеспечение деятельности финансовых, налоговых и таможенных органов и органов финансового (финансово-бюджетного) надзора</t>
    </r>
  </si>
  <si>
    <r>
      <rPr>
        <sz val="8"/>
        <rFont val="Times New Roman"/>
        <family val="1"/>
      </rPr>
      <t xml:space="preserve">Межбюджетные трансферты, передаваемые бюджету муниципального района на исполнение части
</t>
    </r>
    <r>
      <rPr>
        <sz val="8"/>
        <rFont val="Times New Roman"/>
        <family val="1"/>
      </rPr>
      <t>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</t>
    </r>
  </si>
  <si>
    <r>
      <rPr>
        <sz val="8"/>
        <rFont val="Arial"/>
        <family val="2"/>
      </rPr>
      <t>901 0106 02 1 01 80010 000</t>
    </r>
  </si>
  <si>
    <r>
      <rPr>
        <sz val="8"/>
        <rFont val="Arial"/>
        <family val="2"/>
      </rPr>
      <t>901 0106 02 1 01 80010 500</t>
    </r>
  </si>
  <si>
    <r>
      <rPr>
        <sz val="8"/>
        <rFont val="Arial"/>
        <family val="2"/>
      </rPr>
      <t>901 0106 02 1 01 80010 540</t>
    </r>
  </si>
  <si>
    <r>
      <rPr>
        <sz val="8"/>
        <rFont val="Arial"/>
        <family val="2"/>
      </rPr>
      <t xml:space="preserve">Межбюджетные трансферты, передаваемые бюджету муниципального района на исполнение части
</t>
    </r>
    <r>
      <rPr>
        <sz val="8"/>
        <rFont val="Arial"/>
        <family val="2"/>
      </rPr>
      <t>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  </r>
  </si>
  <si>
    <r>
      <rPr>
        <sz val="8"/>
        <rFont val="Arial"/>
        <family val="2"/>
      </rPr>
      <t>901 0106 02 1 01 80030 000</t>
    </r>
  </si>
  <si>
    <r>
      <rPr>
        <sz val="8"/>
        <rFont val="Arial"/>
        <family val="2"/>
      </rPr>
      <t>Межбюджетные трансферты</t>
    </r>
  </si>
  <si>
    <r>
      <rPr>
        <sz val="8"/>
        <rFont val="Arial"/>
        <family val="2"/>
      </rPr>
      <t>901 0106 02 1 01 80030 500</t>
    </r>
  </si>
  <si>
    <r>
      <rPr>
        <sz val="8"/>
        <rFont val="Arial"/>
        <family val="2"/>
      </rPr>
      <t>Иные межбюджетные трансферты</t>
    </r>
  </si>
  <si>
    <r>
      <rPr>
        <sz val="8"/>
        <rFont val="Arial"/>
        <family val="2"/>
      </rPr>
      <t>901 0106 02 1 01 80030 540</t>
    </r>
  </si>
  <si>
    <r>
      <rPr>
        <sz val="8"/>
        <rFont val="Arial"/>
        <family val="2"/>
      </rPr>
      <t xml:space="preserve">Исполнение части полномочий поселений по решению вопросов местного значения в соответствии с
</t>
    </r>
    <r>
      <rPr>
        <sz val="8"/>
        <rFont val="Arial"/>
        <family val="2"/>
      </rPr>
      <t>заключёнными соглашениями (по градостроительной деятельности)</t>
    </r>
  </si>
  <si>
    <r>
      <rPr>
        <sz val="8"/>
        <rFont val="Arial"/>
        <family val="2"/>
      </rPr>
      <t>901 0106 02 1 01 80040 000</t>
    </r>
  </si>
  <si>
    <r>
      <rPr>
        <sz val="8"/>
        <rFont val="Arial"/>
        <family val="2"/>
      </rPr>
      <t>901 0106 02 1 01 80040 500</t>
    </r>
  </si>
  <si>
    <r>
      <rPr>
        <sz val="8"/>
        <rFont val="Arial"/>
        <family val="2"/>
      </rPr>
      <t>901 0106 02 1 01 80040 540</t>
    </r>
  </si>
  <si>
    <r>
      <rPr>
        <sz val="8"/>
        <rFont val="Arial"/>
        <family val="2"/>
      </rPr>
      <t>Резервный фонд администрации города Никольска Никольского района Пензенской области</t>
    </r>
  </si>
  <si>
    <r>
      <rPr>
        <sz val="8"/>
        <rFont val="Arial"/>
        <family val="2"/>
      </rPr>
      <t>901 0111 99 1 00 20500 000</t>
    </r>
  </si>
  <si>
    <r>
      <rPr>
        <sz val="8"/>
        <rFont val="Arial"/>
        <family val="2"/>
      </rPr>
      <t>Иные бюджетные ассигнования</t>
    </r>
  </si>
  <si>
    <r>
      <rPr>
        <sz val="8"/>
        <rFont val="Arial"/>
        <family val="2"/>
      </rPr>
      <t>901 0111 99 1 00 20500 800</t>
    </r>
  </si>
  <si>
    <r>
      <rPr>
        <sz val="8"/>
        <rFont val="Arial"/>
        <family val="2"/>
      </rPr>
      <t>Резервные средства</t>
    </r>
  </si>
  <si>
    <r>
      <rPr>
        <sz val="8"/>
        <rFont val="Arial"/>
        <family val="2"/>
      </rPr>
      <t>901 0111 99 1 00 20500 870</t>
    </r>
  </si>
  <si>
    <r>
      <rPr>
        <b/>
        <sz val="8"/>
        <rFont val="Times New Roman"/>
        <family val="1"/>
      </rPr>
      <t>Другие общегосударственные вопросы</t>
    </r>
  </si>
  <si>
    <r>
      <rPr>
        <sz val="8"/>
        <rFont val="Times New Roman"/>
        <family val="1"/>
      </rPr>
      <t xml:space="preserve">Межбюджетные трансферты, передаваемые бюджету муниципального района на исполнение части
</t>
    </r>
    <r>
      <rPr>
        <sz val="8"/>
        <rFont val="Times New Roman"/>
        <family val="1"/>
      </rPr>
      <t>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  </r>
  </si>
  <si>
    <r>
      <rPr>
        <sz val="8"/>
        <rFont val="Arial"/>
        <family val="2"/>
      </rPr>
      <t>901 0113 02 1 01 80020 000</t>
    </r>
  </si>
  <si>
    <r>
      <rPr>
        <sz val="8"/>
        <rFont val="Arial"/>
        <family val="2"/>
      </rPr>
      <t>901 0113 02 1 01 80020 500</t>
    </r>
  </si>
  <si>
    <r>
      <rPr>
        <sz val="8"/>
        <rFont val="Arial"/>
        <family val="2"/>
      </rPr>
      <t>901 0113 02 1 01 80020 540</t>
    </r>
  </si>
  <si>
    <r>
      <rPr>
        <sz val="8"/>
        <rFont val="Times New Roman"/>
        <family val="1"/>
      </rPr>
      <t>Подготовка, размещение и распространение информационных материалов по профилактике террористических и экстремистских проявлений</t>
    </r>
  </si>
  <si>
    <r>
      <rPr>
        <sz val="8"/>
        <rFont val="Arial"/>
        <family val="2"/>
      </rPr>
      <t>901 0113 08 1 01 26070 000</t>
    </r>
  </si>
  <si>
    <r>
      <rPr>
        <sz val="8"/>
        <rFont val="Arial"/>
        <family val="2"/>
      </rPr>
      <t>901 0113 08 1 01 26070 200</t>
    </r>
  </si>
  <si>
    <r>
      <rPr>
        <sz val="8"/>
        <rFont val="Arial"/>
        <family val="2"/>
      </rPr>
      <t>901 0113 08 1 01 26070 240</t>
    </r>
  </si>
  <si>
    <r>
      <rPr>
        <b/>
        <sz val="8"/>
        <rFont val="Times New Roman"/>
        <family val="1"/>
      </rPr>
      <t>НАЦИОНАЛЬНАЯ ОБОРОНА</t>
    </r>
  </si>
  <si>
    <r>
      <rPr>
        <b/>
        <sz val="8"/>
        <rFont val="Times New Roman"/>
        <family val="1"/>
      </rPr>
      <t>Мобилизационная и вневойсковая подготовка</t>
    </r>
  </si>
  <si>
    <r>
      <rPr>
        <sz val="8"/>
        <rFont val="Times New Roman"/>
        <family val="1"/>
      </rPr>
      <t>Обеспечение первичного воинского учета , создание условий для обеспечения сохранности и использования документов первичного воинского учета</t>
    </r>
  </si>
  <si>
    <r>
      <rPr>
        <sz val="8"/>
        <rFont val="Arial"/>
        <family val="2"/>
      </rPr>
      <t>901 0203 01 4 02 51180 000</t>
    </r>
  </si>
  <si>
    <r>
      <rPr>
        <sz val="8"/>
        <rFont val="Arial"/>
        <family val="2"/>
      </rPr>
      <t>901 0203 01 4 02 51180 100</t>
    </r>
  </si>
  <si>
    <r>
      <rPr>
        <sz val="8"/>
        <rFont val="Arial"/>
        <family val="2"/>
      </rPr>
      <t>901 0203 01 4 02 51180 120</t>
    </r>
  </si>
  <si>
    <r>
      <rPr>
        <sz val="8"/>
        <rFont val="Arial"/>
        <family val="2"/>
      </rPr>
      <t>901 0203 01 4 02 51180 200</t>
    </r>
  </si>
  <si>
    <r>
      <rPr>
        <sz val="8"/>
        <rFont val="Arial"/>
        <family val="2"/>
      </rPr>
      <t>901 0203 01 4 02 51180 240</t>
    </r>
  </si>
  <si>
    <r>
      <rPr>
        <b/>
        <sz val="8"/>
        <rFont val="Times New Roman"/>
        <family val="1"/>
      </rPr>
      <t>НАЦИОНАЛЬНАЯ БЕЗОПАСНОСТЬ И ПРАВООХРАНИТЕЛЬНАЯ ДЕЯТЕЛЬНОСТЬ</t>
    </r>
  </si>
  <si>
    <r>
      <rPr>
        <b/>
        <sz val="8"/>
        <rFont val="Times New Roman"/>
        <family val="1"/>
      </rPr>
      <t>Обеспечение пожарной безопасности</t>
    </r>
  </si>
  <si>
    <r>
      <rPr>
        <sz val="8"/>
        <rFont val="Times New Roman"/>
        <family val="1"/>
      </rPr>
      <t>Обеспечение первичных мер пожарной безопасности</t>
    </r>
  </si>
  <si>
    <r>
      <rPr>
        <sz val="8"/>
        <rFont val="Arial"/>
        <family val="2"/>
      </rPr>
      <t>901 0310 01 3 01 85290 000</t>
    </r>
  </si>
  <si>
    <r>
      <rPr>
        <sz val="8"/>
        <rFont val="Arial"/>
        <family val="2"/>
      </rPr>
      <t>901 0310 01 3 01 85290 200</t>
    </r>
  </si>
  <si>
    <r>
      <rPr>
        <sz val="8"/>
        <rFont val="Arial"/>
        <family val="2"/>
      </rPr>
      <t>901 0310 01 3 01 85290 240</t>
    </r>
  </si>
  <si>
    <r>
      <rPr>
        <b/>
        <sz val="8"/>
        <rFont val="Times New Roman"/>
        <family val="1"/>
      </rPr>
      <t>НАЦИОНАЛЬНАЯ ЭКОНОМИКА</t>
    </r>
  </si>
  <si>
    <r>
      <rPr>
        <b/>
        <sz val="8"/>
        <rFont val="Times New Roman"/>
        <family val="1"/>
      </rPr>
      <t>Дорожное хозяйство (дорожные фонды)</t>
    </r>
  </si>
  <si>
    <r>
      <rPr>
        <sz val="8"/>
        <rFont val="Times New Roman"/>
        <family val="1"/>
      </rPr>
      <t xml:space="preserve">Содержание автомобильных дорог и искусственных сооружений на них за счет бюджетных ассигнований
</t>
    </r>
    <r>
      <rPr>
        <sz val="8"/>
        <rFont val="Times New Roman"/>
        <family val="1"/>
      </rPr>
      <t>дорожного фонда Бессоновского сельсовета Бессоновского района Пензенской области</t>
    </r>
  </si>
  <si>
    <r>
      <rPr>
        <sz val="8"/>
        <rFont val="Arial"/>
        <family val="2"/>
      </rPr>
      <t>901 0409 06 1 01 80170 000</t>
    </r>
  </si>
  <si>
    <r>
      <rPr>
        <sz val="8"/>
        <rFont val="Arial"/>
        <family val="2"/>
      </rPr>
      <t>901 0409 06 1 01 80170 200</t>
    </r>
  </si>
  <si>
    <r>
      <rPr>
        <sz val="8"/>
        <rFont val="Arial"/>
        <family val="2"/>
      </rPr>
      <t>901 0409 06 1 01 80170 240</t>
    </r>
  </si>
  <si>
    <r>
      <rPr>
        <b/>
        <sz val="8"/>
        <rFont val="Times New Roman"/>
        <family val="1"/>
      </rPr>
      <t>Другие вопросы в области национальной экономики</t>
    </r>
  </si>
  <si>
    <r>
      <rPr>
        <sz val="8"/>
        <rFont val="Arial"/>
        <family val="2"/>
      </rPr>
      <t>Обеспечение приватизации и проведение предпродажной подготовки объектов приватизации</t>
    </r>
  </si>
  <si>
    <r>
      <rPr>
        <sz val="8"/>
        <rFont val="Arial"/>
        <family val="2"/>
      </rPr>
      <t>901 0412 02 3 01 80280 000</t>
    </r>
  </si>
  <si>
    <r>
      <rPr>
        <sz val="8"/>
        <rFont val="Arial"/>
        <family val="2"/>
      </rPr>
      <t>Закупка товаров, работ и услуг для обеспечения государственных (муниципальных) нужд</t>
    </r>
  </si>
  <si>
    <r>
      <rPr>
        <sz val="8"/>
        <rFont val="Arial"/>
        <family val="2"/>
      </rPr>
      <t>901 0412 02 3 01 80280 200</t>
    </r>
  </si>
  <si>
    <r>
      <rPr>
        <sz val="8"/>
        <rFont val="Arial"/>
        <family val="2"/>
      </rPr>
      <t>Иные закупки товаров, работ и услуг для обеспечения государственных (муниципальных) нужд</t>
    </r>
  </si>
  <si>
    <r>
      <rPr>
        <sz val="8"/>
        <rFont val="Arial"/>
        <family val="2"/>
      </rPr>
      <t>901 0412 02 3 01 80280 240</t>
    </r>
  </si>
  <si>
    <r>
      <rPr>
        <b/>
        <sz val="8"/>
        <rFont val="Times New Roman"/>
        <family val="1"/>
      </rPr>
      <t>ЖИЛИЩНО-КОММУНАЛЬНОЕ ХОЗЯЙСТВО</t>
    </r>
  </si>
  <si>
    <r>
      <rPr>
        <b/>
        <sz val="8"/>
        <rFont val="Times New Roman"/>
        <family val="1"/>
      </rPr>
      <t>Коммунальное хозяйство</t>
    </r>
  </si>
  <si>
    <r>
      <rPr>
        <sz val="8"/>
        <rFont val="Arial"/>
        <family val="2"/>
      </rPr>
      <t>Разработка схем водоснабжения и водоотведения муниципального образования Александровского сельсовета Бессоновского района Пензенского области</t>
    </r>
  </si>
  <si>
    <r>
      <rPr>
        <sz val="8"/>
        <rFont val="Arial"/>
        <family val="2"/>
      </rPr>
      <t>901 0502 04 2 01 40100 000</t>
    </r>
  </si>
  <si>
    <r>
      <rPr>
        <sz val="8"/>
        <rFont val="Arial"/>
        <family val="2"/>
      </rPr>
      <t>901 0502 04 2 01 40100 200</t>
    </r>
  </si>
  <si>
    <r>
      <rPr>
        <sz val="8"/>
        <rFont val="Arial"/>
        <family val="2"/>
      </rPr>
      <t>901 0502 04 2 01 40100 240</t>
    </r>
  </si>
  <si>
    <r>
      <rPr>
        <sz val="8"/>
        <rFont val="Arial"/>
        <family val="2"/>
      </rPr>
      <t>Организация и проведение мероприятий в области коммунального хозяйства</t>
    </r>
  </si>
  <si>
    <r>
      <rPr>
        <sz val="8"/>
        <rFont val="Arial"/>
        <family val="2"/>
      </rPr>
      <t>901 0502 04 2 01 82120 000</t>
    </r>
  </si>
  <si>
    <r>
      <rPr>
        <sz val="8"/>
        <rFont val="Arial"/>
        <family val="2"/>
      </rPr>
      <t>901 0502 04 2 01 82120 200</t>
    </r>
  </si>
  <si>
    <r>
      <rPr>
        <sz val="8"/>
        <rFont val="Arial"/>
        <family val="2"/>
      </rPr>
      <t>901 0502 04 2 01 82120 240</t>
    </r>
  </si>
  <si>
    <r>
      <rPr>
        <b/>
        <sz val="8"/>
        <rFont val="Times New Roman"/>
        <family val="1"/>
      </rPr>
      <t>Благоустройство</t>
    </r>
  </si>
  <si>
    <r>
      <rPr>
        <sz val="8"/>
        <rFont val="Times New Roman"/>
        <family val="1"/>
      </rPr>
      <t>Уличное освещение</t>
    </r>
  </si>
  <si>
    <r>
      <rPr>
        <sz val="8"/>
        <rFont val="Arial"/>
        <family val="2"/>
      </rPr>
      <t>901 0503 04 1 01 81110 000</t>
    </r>
  </si>
  <si>
    <r>
      <rPr>
        <sz val="8"/>
        <rFont val="Arial"/>
        <family val="2"/>
      </rPr>
      <t>901 0503 04 1 01 81110 200</t>
    </r>
  </si>
  <si>
    <r>
      <rPr>
        <sz val="8"/>
        <rFont val="Arial"/>
        <family val="2"/>
      </rPr>
      <t>901 0503 04 1 01 81110 240</t>
    </r>
  </si>
  <si>
    <r>
      <rPr>
        <sz val="8"/>
        <rFont val="Times New Roman"/>
        <family val="1"/>
      </rPr>
      <t>Организация и содержание мест захоронения</t>
    </r>
  </si>
  <si>
    <r>
      <rPr>
        <sz val="8"/>
        <rFont val="Arial"/>
        <family val="2"/>
      </rPr>
      <t>901 0503 04 1 01 81120 000</t>
    </r>
  </si>
  <si>
    <r>
      <rPr>
        <sz val="8"/>
        <rFont val="Arial"/>
        <family val="2"/>
      </rPr>
      <t>901 0503 04 1 01 81120 200</t>
    </r>
  </si>
  <si>
    <r>
      <rPr>
        <sz val="8"/>
        <rFont val="Arial"/>
        <family val="2"/>
      </rPr>
      <t>901 0503 04 1 01 81120 240</t>
    </r>
  </si>
  <si>
    <r>
      <rPr>
        <sz val="8"/>
        <rFont val="Times New Roman"/>
        <family val="1"/>
      </rPr>
      <t>Прочие мероприятия по благоустройству населенных пунктов</t>
    </r>
  </si>
  <si>
    <r>
      <rPr>
        <sz val="8"/>
        <rFont val="Arial"/>
        <family val="2"/>
      </rPr>
      <t>901 0503 04 1 01 81150 000</t>
    </r>
  </si>
  <si>
    <r>
      <rPr>
        <sz val="8"/>
        <rFont val="Arial"/>
        <family val="2"/>
      </rPr>
      <t>901 0503 04 1 01 81150 200</t>
    </r>
  </si>
  <si>
    <r>
      <rPr>
        <sz val="8"/>
        <rFont val="Arial"/>
        <family val="2"/>
      </rPr>
      <t>901 0503 04 1 01 81150 240</t>
    </r>
  </si>
  <si>
    <r>
      <rPr>
        <b/>
        <sz val="8"/>
        <rFont val="Times New Roman"/>
        <family val="1"/>
      </rPr>
      <t>Энергосбережение</t>
    </r>
  </si>
  <si>
    <r>
      <rPr>
        <sz val="8"/>
        <rFont val="Arial"/>
        <family val="2"/>
      </rPr>
      <t>Энергосбережение и повышение энергетической эффективности</t>
    </r>
  </si>
  <si>
    <r>
      <rPr>
        <sz val="8"/>
        <rFont val="Arial"/>
        <family val="2"/>
      </rPr>
      <t>901 0503 07 1 01 64070 000</t>
    </r>
  </si>
  <si>
    <r>
      <rPr>
        <sz val="8"/>
        <rFont val="Arial"/>
        <family val="2"/>
      </rPr>
      <t>901 0503 07 1 01 64070 200</t>
    </r>
  </si>
  <si>
    <r>
      <rPr>
        <sz val="8"/>
        <rFont val="Arial"/>
        <family val="2"/>
      </rPr>
      <t>901 0503 07 1 01 64070 240</t>
    </r>
  </si>
  <si>
    <r>
      <rPr>
        <sz val="8"/>
        <rFont val="Arial"/>
        <family val="2"/>
      </rPr>
      <t>Мероприятия по совершенствованию систем наружного освещения населенных пунктов</t>
    </r>
  </si>
  <si>
    <r>
      <rPr>
        <sz val="8"/>
        <rFont val="Times New Roman"/>
        <family val="1"/>
      </rPr>
      <t>901 0503 07 1 01 S1400 000</t>
    </r>
  </si>
  <si>
    <r>
      <rPr>
        <sz val="8"/>
        <rFont val="Times New Roman"/>
        <family val="1"/>
      </rPr>
      <t>901 0503 07 1 01 S1400 200</t>
    </r>
  </si>
  <si>
    <r>
      <rPr>
        <sz val="8"/>
        <rFont val="Times New Roman"/>
        <family val="1"/>
      </rPr>
      <t>901 0503 07 1 01 S1400 240</t>
    </r>
  </si>
  <si>
    <r>
      <rPr>
        <b/>
        <sz val="8"/>
        <rFont val="Times New Roman"/>
        <family val="1"/>
      </rPr>
      <t>КУЛЬТУРА, КИНЕМАТОГРАФИЯ</t>
    </r>
  </si>
  <si>
    <r>
      <rPr>
        <b/>
        <sz val="8"/>
        <rFont val="Times New Roman"/>
        <family val="1"/>
      </rPr>
      <t>Культура</t>
    </r>
  </si>
  <si>
    <r>
      <rPr>
        <sz val="8"/>
        <rFont val="Arial"/>
        <family val="2"/>
      </rPr>
      <t>Организация и проведение праздничных мероприятий</t>
    </r>
  </si>
  <si>
    <r>
      <rPr>
        <sz val="8"/>
        <rFont val="Arial"/>
        <family val="2"/>
      </rPr>
      <t>901 0801 99 4 00 20700 000</t>
    </r>
  </si>
  <si>
    <r>
      <rPr>
        <sz val="8"/>
        <rFont val="Arial"/>
        <family val="2"/>
      </rPr>
      <t>901 0801 99 4 00 20700 200</t>
    </r>
  </si>
  <si>
    <r>
      <rPr>
        <sz val="8"/>
        <rFont val="Arial"/>
        <family val="2"/>
      </rPr>
      <t>901 0801 99 4 00 20700 240</t>
    </r>
  </si>
  <si>
    <r>
      <rPr>
        <sz val="8"/>
        <rFont val="Arial"/>
        <family val="2"/>
      </rPr>
      <t>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  </r>
  </si>
  <si>
    <r>
      <rPr>
        <sz val="8"/>
        <rFont val="Arial"/>
        <family val="2"/>
      </rPr>
      <t>901 0801 99 4 00 20701 000</t>
    </r>
  </si>
  <si>
    <r>
      <rPr>
        <sz val="8"/>
        <rFont val="Arial"/>
        <family val="2"/>
      </rPr>
      <t>901 0801 99 4 00 20701 200</t>
    </r>
  </si>
  <si>
    <r>
      <rPr>
        <sz val="8"/>
        <rFont val="Arial"/>
        <family val="2"/>
      </rPr>
      <t>901 0801 99 4 00 20701 240</t>
    </r>
  </si>
  <si>
    <r>
      <rPr>
        <b/>
        <sz val="8"/>
        <rFont val="Times New Roman"/>
        <family val="1"/>
      </rPr>
      <t>СОЦИАЛЬНАЯ ПОЛИТИКА</t>
    </r>
  </si>
  <si>
    <r>
      <rPr>
        <b/>
        <sz val="8"/>
        <rFont val="Times New Roman"/>
        <family val="1"/>
      </rPr>
      <t>Пенсионное обеспечение</t>
    </r>
  </si>
  <si>
    <r>
      <rPr>
        <sz val="8"/>
        <rFont val="Times New Roman"/>
        <family val="1"/>
      </rPr>
  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  </r>
  </si>
  <si>
    <r>
      <rPr>
        <sz val="8"/>
        <rFont val="Arial"/>
        <family val="2"/>
      </rPr>
      <t>901 1001 03 1 02 28690 000</t>
    </r>
  </si>
  <si>
    <r>
      <rPr>
        <sz val="8"/>
        <rFont val="Times New Roman"/>
        <family val="1"/>
      </rPr>
      <t>Социальное обеспечение и иные выплаты населению</t>
    </r>
  </si>
  <si>
    <r>
      <rPr>
        <sz val="8"/>
        <rFont val="Arial"/>
        <family val="2"/>
      </rPr>
      <t>901 1001 03 1 02 28690 300</t>
    </r>
  </si>
  <si>
    <r>
      <rPr>
        <sz val="8"/>
        <rFont val="Times New Roman"/>
        <family val="1"/>
      </rPr>
      <t>Публичные нормативные социальные выплаты гражданам</t>
    </r>
  </si>
  <si>
    <r>
      <rPr>
        <sz val="8"/>
        <rFont val="Arial"/>
        <family val="2"/>
      </rPr>
      <t>901 1001 03 1 02 28690 310</t>
    </r>
  </si>
  <si>
    <r>
      <rPr>
        <sz val="8"/>
        <rFont val="Arial"/>
        <family val="2"/>
      </rPr>
      <t>Расходы по установке пожарных оповещателей в местах проживания инвалидов,многодетных семей,социально неадаптированных граждан</t>
    </r>
  </si>
  <si>
    <r>
      <rPr>
        <sz val="8"/>
        <rFont val="Arial"/>
        <family val="2"/>
      </rPr>
      <t>901 1003 99 8 00 86400 000</t>
    </r>
  </si>
  <si>
    <r>
      <rPr>
        <sz val="8"/>
        <rFont val="Arial"/>
        <family val="2"/>
      </rPr>
      <t>901 1003 99 8 00 86400 200</t>
    </r>
  </si>
  <si>
    <r>
      <rPr>
        <sz val="8"/>
        <rFont val="Arial"/>
        <family val="2"/>
      </rPr>
      <t>901 1003 99 8 00 86400 240</t>
    </r>
  </si>
  <si>
    <r>
      <rPr>
        <b/>
        <sz val="8"/>
        <rFont val="Times New Roman"/>
        <family val="1"/>
      </rPr>
      <t>Результат исполнения бюджета (дефицит / профицит)</t>
    </r>
  </si>
  <si>
    <r>
      <rPr>
        <b/>
        <sz val="10"/>
        <rFont val="Times New Roman"/>
        <family val="1"/>
      </rPr>
      <t>3.    Источники финансирования дефицита бюджета</t>
    </r>
  </si>
  <si>
    <r>
      <rPr>
        <sz val="8"/>
        <rFont val="Times New Roman"/>
        <family val="1"/>
      </rPr>
      <t>Код источника финансирования по бюджетной классификации</t>
    </r>
  </si>
  <si>
    <r>
      <rPr>
        <sz val="8"/>
        <rFont val="Times New Roman"/>
        <family val="1"/>
      </rPr>
      <t>Уточненный план на 2021 год</t>
    </r>
  </si>
  <si>
    <r>
      <rPr>
        <sz val="8"/>
        <rFont val="Times New Roman"/>
        <family val="1"/>
      </rPr>
      <t xml:space="preserve">Уточненный план на 1 полугодие
</t>
    </r>
    <r>
      <rPr>
        <sz val="8"/>
        <rFont val="Times New Roman"/>
        <family val="1"/>
      </rPr>
      <t xml:space="preserve">2021 года
</t>
    </r>
    <r>
      <rPr>
        <sz val="8"/>
        <rFont val="Times New Roman"/>
        <family val="1"/>
      </rPr>
      <t>(полугодие, 9 месяцев)</t>
    </r>
  </si>
  <si>
    <r>
      <rPr>
        <sz val="8"/>
        <rFont val="Times New Roman"/>
        <family val="1"/>
      </rPr>
      <t xml:space="preserve">Исполнено за 1
</t>
    </r>
    <r>
      <rPr>
        <sz val="8"/>
        <rFont val="Times New Roman"/>
        <family val="1"/>
      </rPr>
      <t>полугодие 2021 года (полугодие, 9 месяцев)</t>
    </r>
  </si>
  <si>
    <r>
      <rPr>
        <sz val="8"/>
        <rFont val="Times New Roman"/>
        <family val="1"/>
      </rPr>
      <t>Неисполненные назначения плана на 2021 год</t>
    </r>
  </si>
  <si>
    <r>
      <rPr>
        <sz val="8"/>
        <rFont val="Times New Roman"/>
        <family val="1"/>
      </rPr>
      <t xml:space="preserve">Неисполненные назначения плана  на за 1 полугодие 2021
</t>
    </r>
    <r>
      <rPr>
        <sz val="8"/>
        <rFont val="Times New Roman"/>
        <family val="1"/>
      </rPr>
      <t>года (полугодие, 9 месяцев)</t>
    </r>
  </si>
  <si>
    <r>
      <rPr>
        <b/>
        <sz val="8"/>
        <rFont val="Times New Roman"/>
        <family val="1"/>
      </rPr>
      <t>Источники финансирования дефицита бюджета - всего</t>
    </r>
  </si>
  <si>
    <r>
      <rPr>
        <b/>
        <sz val="8"/>
        <rFont val="Times New Roman"/>
        <family val="1"/>
      </rPr>
      <t>x</t>
    </r>
  </si>
  <si>
    <r>
      <rPr>
        <b/>
        <sz val="8"/>
        <rFont val="Times New Roman"/>
        <family val="1"/>
      </rPr>
      <t>ИСТОЧНИКИ ВНУТРЕННЕГО ФИНАНСИРОВАНИЯ  ДЕФИЦИТА БЮДЖЕТА</t>
    </r>
  </si>
  <si>
    <r>
      <rPr>
        <b/>
        <i/>
        <sz val="8"/>
        <rFont val="Times New Roman"/>
        <family val="1"/>
      </rPr>
      <t>Изменение остатков средств на счетах по учету средств бюджетов</t>
    </r>
  </si>
  <si>
    <r>
      <rPr>
        <b/>
        <i/>
        <sz val="8"/>
        <rFont val="Times New Roman"/>
        <family val="1"/>
      </rPr>
      <t>000 01 05 00 00 00 0000 000</t>
    </r>
  </si>
  <si>
    <r>
      <rPr>
        <b/>
        <sz val="8"/>
        <rFont val="Times New Roman"/>
        <family val="1"/>
      </rPr>
      <t>Увеличение прочих остатков средств бюджетов</t>
    </r>
  </si>
  <si>
    <r>
      <rPr>
        <sz val="8"/>
        <rFont val="Times New Roman"/>
        <family val="1"/>
      </rPr>
      <t xml:space="preserve">Увеличение прочих остатков денежных средств бюджетов сельских
</t>
    </r>
    <r>
      <rPr>
        <sz val="8"/>
        <rFont val="Times New Roman"/>
        <family val="1"/>
      </rPr>
      <t>поселений</t>
    </r>
  </si>
  <si>
    <r>
      <rPr>
        <sz val="8"/>
        <rFont val="Arial"/>
        <family val="2"/>
      </rPr>
      <t>000 01 05 02 01 10 0000 510</t>
    </r>
  </si>
  <si>
    <r>
      <rPr>
        <b/>
        <sz val="8"/>
        <rFont val="Times New Roman"/>
        <family val="1"/>
      </rPr>
      <t>Уменьшение прочих остатков средств бюджетов</t>
    </r>
  </si>
  <si>
    <r>
      <rPr>
        <sz val="8"/>
        <rFont val="Times New Roman"/>
        <family val="1"/>
      </rPr>
      <t xml:space="preserve">Уменьшение прочих остатков денежных средств бюджетов сельских
</t>
    </r>
    <r>
      <rPr>
        <sz val="8"/>
        <rFont val="Times New Roman"/>
        <family val="1"/>
      </rPr>
      <t>поселений</t>
    </r>
  </si>
  <si>
    <r>
      <rPr>
        <sz val="8"/>
        <rFont val="Arial"/>
        <family val="2"/>
      </rPr>
      <t>000 01 05 02 01 10 0000 610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</si>
</sst>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0">
    <font>
      <sz val="10"/>
      <color rgb="FF000000"/>
      <name val="Times New Roman"/>
      <charset val="204"/>
    </font>
    <font>
      <sz val="10"/>
      <name val="Times New Roman"/>
    </font>
    <font>
      <b/>
      <sz val="10"/>
      <name val="Times New Roman"/>
    </font>
    <font>
      <sz val="8"/>
      <name val="Times New Roman"/>
    </font>
    <font>
      <sz val="8"/>
      <color rgb="FF000000"/>
      <name val="Times New Roman"/>
      <family val="2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name val="Arial"/>
    </font>
    <font>
      <b/>
      <i/>
      <sz val="8"/>
      <name val="Times New Roman"/>
    </font>
    <font>
      <b/>
      <i/>
      <sz val="8"/>
      <color rgb="FF000000"/>
      <name val="Times New Roman"/>
      <family val="2"/>
    </font>
    <font>
      <b/>
      <sz val="16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b/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left" vertical="top" shrinkToFit="1"/>
    </xf>
    <xf numFmtId="1" fontId="4" fillId="0" borderId="1" xfId="0" applyNumberFormat="1" applyFont="1" applyFill="1" applyBorder="1" applyAlignment="1">
      <alignment horizontal="left" vertical="center" shrinkToFit="1"/>
    </xf>
    <xf numFmtId="1" fontId="6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left" vertical="center" shrinkToFit="1"/>
    </xf>
    <xf numFmtId="1" fontId="4" fillId="0" borderId="5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left" vertical="center" wrapText="1" indent="8"/>
    </xf>
    <xf numFmtId="0" fontId="2" fillId="0" borderId="0" xfId="0" applyFont="1" applyFill="1" applyBorder="1" applyAlignment="1">
      <alignment horizontal="left" vertical="center" wrapText="1" indent="47"/>
    </xf>
    <xf numFmtId="0" fontId="3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left" vertical="top" indent="4" shrinkToFit="1"/>
    </xf>
    <xf numFmtId="1" fontId="0" fillId="0" borderId="2" xfId="0" applyNumberFormat="1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6" fillId="2" borderId="2" xfId="0" applyNumberFormat="1" applyFont="1" applyFill="1" applyBorder="1" applyAlignment="1">
      <alignment horizontal="left" vertical="top" shrinkToFit="1"/>
    </xf>
    <xf numFmtId="0" fontId="5" fillId="0" borderId="2" xfId="0" applyFont="1" applyFill="1" applyBorder="1" applyAlignment="1">
      <alignment horizontal="left" vertical="top" wrapText="1"/>
    </xf>
    <xf numFmtId="164" fontId="6" fillId="0" borderId="2" xfId="0" applyNumberFormat="1" applyFont="1" applyFill="1" applyBorder="1" applyAlignment="1">
      <alignment horizontal="left" vertical="top" shrinkToFit="1"/>
    </xf>
    <xf numFmtId="0" fontId="3" fillId="0" borderId="2" xfId="0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shrinkToFi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shrinkToFit="1"/>
    </xf>
    <xf numFmtId="165" fontId="4" fillId="0" borderId="2" xfId="0" applyNumberFormat="1" applyFont="1" applyFill="1" applyBorder="1" applyAlignment="1">
      <alignment horizontal="left" vertical="top" shrinkToFit="1"/>
    </xf>
    <xf numFmtId="165" fontId="6" fillId="0" borderId="2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7"/>
    </xf>
    <xf numFmtId="164" fontId="0" fillId="0" borderId="2" xfId="0" applyNumberFormat="1" applyFill="1" applyBorder="1" applyAlignment="1">
      <alignment horizontal="left" wrapText="1"/>
    </xf>
    <xf numFmtId="164" fontId="0" fillId="0" borderId="3" xfId="0" applyNumberFormat="1" applyFill="1" applyBorder="1" applyAlignment="1">
      <alignment horizontal="left" vertical="top"/>
    </xf>
    <xf numFmtId="164" fontId="0" fillId="0" borderId="4" xfId="0" applyNumberFormat="1" applyFill="1" applyBorder="1" applyAlignment="1">
      <alignment horizontal="left" vertical="top"/>
    </xf>
    <xf numFmtId="1" fontId="0" fillId="0" borderId="3" xfId="0" applyNumberFormat="1" applyFill="1" applyBorder="1" applyAlignment="1">
      <alignment horizontal="left" vertical="top"/>
    </xf>
    <xf numFmtId="1" fontId="0" fillId="0" borderId="4" xfId="0" applyNumberForma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 indent="1"/>
    </xf>
    <xf numFmtId="164" fontId="0" fillId="2" borderId="2" xfId="0" applyNumberFormat="1" applyFill="1" applyBorder="1" applyAlignment="1">
      <alignment horizontal="left" wrapText="1"/>
    </xf>
    <xf numFmtId="164" fontId="0" fillId="0" borderId="2" xfId="0" applyNumberForma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vertical="top" wrapText="1"/>
    </xf>
    <xf numFmtId="164" fontId="9" fillId="0" borderId="2" xfId="0" applyNumberFormat="1" applyFont="1" applyFill="1" applyBorder="1" applyAlignment="1">
      <alignment horizontal="left" vertical="top" indent="1" shrinkToFit="1"/>
    </xf>
    <xf numFmtId="164" fontId="4" fillId="0" borderId="2" xfId="0" applyNumberFormat="1" applyFont="1" applyFill="1" applyBorder="1" applyAlignment="1">
      <alignment horizontal="left" vertical="center" indent="1" shrinkToFit="1"/>
    </xf>
    <xf numFmtId="0" fontId="11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3"/>
  <sheetViews>
    <sheetView tabSelected="1" topLeftCell="A2" workbookViewId="0">
      <selection activeCell="A2" sqref="A2:J3"/>
    </sheetView>
  </sheetViews>
  <sheetFormatPr defaultRowHeight="12.75"/>
  <cols>
    <col min="1" max="1" width="31.33203125" customWidth="1"/>
    <col min="2" max="2" width="32.6640625" customWidth="1"/>
    <col min="3" max="3" width="6.83203125" customWidth="1"/>
    <col min="4" max="4" width="8" customWidth="1"/>
    <col min="5" max="5" width="12.6640625" customWidth="1"/>
    <col min="6" max="6" width="9.33203125" customWidth="1"/>
    <col min="7" max="7" width="8" customWidth="1"/>
    <col min="8" max="8" width="6.83203125" customWidth="1"/>
    <col min="9" max="9" width="2.1640625" customWidth="1"/>
    <col min="10" max="10" width="6.83203125" customWidth="1"/>
    <col min="11" max="11" width="1.1640625" customWidth="1"/>
    <col min="12" max="12" width="4.6640625" customWidth="1"/>
    <col min="13" max="13" width="1.1640625" customWidth="1"/>
    <col min="14" max="14" width="11.5" customWidth="1"/>
    <col min="15" max="16" width="1.1640625" customWidth="1"/>
    <col min="17" max="17" width="9.33203125" customWidth="1"/>
    <col min="18" max="18" width="4.6640625" customWidth="1"/>
    <col min="19" max="19" width="1.1640625" customWidth="1"/>
    <col min="20" max="20" width="6.83203125" customWidth="1"/>
    <col min="21" max="21" width="10.5" customWidth="1"/>
    <col min="22" max="22" width="2.1640625" customWidth="1"/>
    <col min="23" max="23" width="5.83203125" customWidth="1"/>
  </cols>
  <sheetData>
    <row r="1" spans="1:23" ht="191.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23" ht="408.95" customHeight="1">
      <c r="A2" s="6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23" ht="67.5" customHeight="1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23" ht="220.5" customHeight="1">
      <c r="A4" s="2" t="s">
        <v>2</v>
      </c>
      <c r="B4" s="17" t="s">
        <v>3</v>
      </c>
      <c r="C4" s="17"/>
      <c r="D4" s="17"/>
      <c r="E4" s="17"/>
      <c r="F4" s="17"/>
      <c r="G4" s="17"/>
      <c r="H4" s="17"/>
      <c r="I4" s="17"/>
      <c r="J4" s="18" t="s">
        <v>4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29.25" customHeight="1">
      <c r="A5" s="19" t="s">
        <v>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54.95" customHeight="1">
      <c r="A6" s="20" t="s">
        <v>6</v>
      </c>
      <c r="B6" s="21"/>
      <c r="C6" s="22"/>
      <c r="D6" s="3" t="s">
        <v>7</v>
      </c>
      <c r="E6" s="23" t="s">
        <v>8</v>
      </c>
      <c r="F6" s="22"/>
      <c r="G6" s="23" t="s">
        <v>9</v>
      </c>
      <c r="H6" s="22"/>
      <c r="I6" s="23" t="s">
        <v>10</v>
      </c>
      <c r="J6" s="21"/>
      <c r="K6" s="21"/>
      <c r="L6" s="22"/>
      <c r="M6" s="23" t="s">
        <v>11</v>
      </c>
      <c r="N6" s="21"/>
      <c r="O6" s="21"/>
      <c r="P6" s="22"/>
      <c r="Q6" s="23" t="s">
        <v>12</v>
      </c>
      <c r="R6" s="22"/>
      <c r="S6" s="23" t="s">
        <v>13</v>
      </c>
      <c r="T6" s="21"/>
      <c r="U6" s="22"/>
      <c r="V6" s="24"/>
      <c r="W6" s="16"/>
    </row>
    <row r="7" spans="1:23" ht="12.95" customHeight="1">
      <c r="A7" s="25"/>
      <c r="B7" s="21"/>
      <c r="C7" s="22"/>
      <c r="D7" s="5" t="s">
        <v>14</v>
      </c>
      <c r="E7" s="25"/>
      <c r="F7" s="22"/>
      <c r="G7" s="26">
        <v>4215.0680000000002</v>
      </c>
      <c r="H7" s="22"/>
      <c r="I7" s="26">
        <f>G7/2</f>
        <v>2107.5340000000001</v>
      </c>
      <c r="J7" s="21"/>
      <c r="K7" s="21"/>
      <c r="L7" s="22"/>
      <c r="M7" s="26">
        <v>1835.4190000000001</v>
      </c>
      <c r="N7" s="21"/>
      <c r="O7" s="21"/>
      <c r="P7" s="22"/>
      <c r="Q7" s="27">
        <f>M7/G7*100</f>
        <v>43.544232263868579</v>
      </c>
      <c r="R7" s="22"/>
      <c r="S7" s="27">
        <f>M7/I7*100</f>
        <v>87.088464527737159</v>
      </c>
      <c r="T7" s="21"/>
      <c r="U7" s="22"/>
      <c r="V7" s="28"/>
      <c r="W7" s="29"/>
    </row>
    <row r="8" spans="1:23" ht="11.25" customHeight="1">
      <c r="A8" s="30" t="s">
        <v>15</v>
      </c>
      <c r="B8" s="21"/>
      <c r="C8" s="22"/>
      <c r="D8" s="7"/>
      <c r="E8" s="31"/>
      <c r="F8" s="22"/>
      <c r="G8" s="32">
        <v>2379.8000000000002</v>
      </c>
      <c r="H8" s="22"/>
      <c r="I8" s="26">
        <f t="shared" ref="I8:I69" si="0">G8/2</f>
        <v>1189.9000000000001</v>
      </c>
      <c r="J8" s="21"/>
      <c r="K8" s="21"/>
      <c r="L8" s="22"/>
      <c r="M8" s="32">
        <v>914.85</v>
      </c>
      <c r="N8" s="21"/>
      <c r="O8" s="21"/>
      <c r="P8" s="22"/>
      <c r="Q8" s="27">
        <f t="shared" ref="Q8:Q69" si="1">M8/G8*100</f>
        <v>38.442306076140845</v>
      </c>
      <c r="R8" s="22"/>
      <c r="S8" s="27">
        <f t="shared" ref="S8:S69" si="2">M8/I8*100</f>
        <v>76.88461215228169</v>
      </c>
      <c r="T8" s="21"/>
      <c r="U8" s="22"/>
      <c r="V8" s="28"/>
      <c r="W8" s="29"/>
    </row>
    <row r="9" spans="1:23" ht="12.95" customHeight="1">
      <c r="A9" s="33" t="s">
        <v>16</v>
      </c>
      <c r="B9" s="21"/>
      <c r="C9" s="22"/>
      <c r="D9" s="4"/>
      <c r="E9" s="25"/>
      <c r="F9" s="22"/>
      <c r="G9" s="34">
        <v>14.2</v>
      </c>
      <c r="H9" s="22"/>
      <c r="I9" s="26">
        <f t="shared" si="0"/>
        <v>7.1</v>
      </c>
      <c r="J9" s="21"/>
      <c r="K9" s="21"/>
      <c r="L9" s="22"/>
      <c r="M9" s="34">
        <v>4.3040000000000003</v>
      </c>
      <c r="N9" s="21"/>
      <c r="O9" s="21"/>
      <c r="P9" s="22"/>
      <c r="Q9" s="27">
        <f t="shared" si="1"/>
        <v>30.30985915492958</v>
      </c>
      <c r="R9" s="22"/>
      <c r="S9" s="27">
        <f t="shared" si="2"/>
        <v>60.619718309859159</v>
      </c>
      <c r="T9" s="21"/>
      <c r="U9" s="22"/>
      <c r="V9" s="28"/>
      <c r="W9" s="29"/>
    </row>
    <row r="10" spans="1:23" ht="14.1" customHeight="1">
      <c r="A10" s="35" t="s">
        <v>17</v>
      </c>
      <c r="B10" s="21"/>
      <c r="C10" s="22"/>
      <c r="D10" s="8">
        <v>182</v>
      </c>
      <c r="E10" s="36" t="s">
        <v>18</v>
      </c>
      <c r="F10" s="22"/>
      <c r="G10" s="37">
        <v>14.2</v>
      </c>
      <c r="H10" s="22"/>
      <c r="I10" s="26">
        <f t="shared" si="0"/>
        <v>7.1</v>
      </c>
      <c r="J10" s="21"/>
      <c r="K10" s="21"/>
      <c r="L10" s="22"/>
      <c r="M10" s="37">
        <v>4.3040000000000003</v>
      </c>
      <c r="N10" s="21"/>
      <c r="O10" s="21"/>
      <c r="P10" s="22"/>
      <c r="Q10" s="27">
        <f t="shared" si="1"/>
        <v>30.30985915492958</v>
      </c>
      <c r="R10" s="22"/>
      <c r="S10" s="27">
        <f t="shared" si="2"/>
        <v>60.619718309859159</v>
      </c>
      <c r="T10" s="21"/>
      <c r="U10" s="22"/>
      <c r="V10" s="28"/>
      <c r="W10" s="29"/>
    </row>
    <row r="11" spans="1:23" ht="36.950000000000003" customHeight="1">
      <c r="A11" s="38" t="s">
        <v>19</v>
      </c>
      <c r="B11" s="21"/>
      <c r="C11" s="22"/>
      <c r="D11" s="9">
        <v>182</v>
      </c>
      <c r="E11" s="39" t="s">
        <v>20</v>
      </c>
      <c r="F11" s="22"/>
      <c r="G11" s="40">
        <v>14.2</v>
      </c>
      <c r="H11" s="22"/>
      <c r="I11" s="26">
        <f t="shared" si="0"/>
        <v>7.1</v>
      </c>
      <c r="J11" s="21"/>
      <c r="K11" s="21"/>
      <c r="L11" s="22"/>
      <c r="M11" s="40">
        <v>4.3040000000000003</v>
      </c>
      <c r="N11" s="21"/>
      <c r="O11" s="21"/>
      <c r="P11" s="22"/>
      <c r="Q11" s="27">
        <f t="shared" si="1"/>
        <v>30.30985915492958</v>
      </c>
      <c r="R11" s="22"/>
      <c r="S11" s="27">
        <f t="shared" si="2"/>
        <v>60.619718309859159</v>
      </c>
      <c r="T11" s="21"/>
      <c r="U11" s="22"/>
      <c r="V11" s="24"/>
      <c r="W11" s="16"/>
    </row>
    <row r="12" spans="1:23" ht="48.95" customHeight="1">
      <c r="A12" s="38" t="s">
        <v>21</v>
      </c>
      <c r="B12" s="21"/>
      <c r="C12" s="22"/>
      <c r="D12" s="9">
        <v>182</v>
      </c>
      <c r="E12" s="39" t="s">
        <v>22</v>
      </c>
      <c r="F12" s="22"/>
      <c r="G12" s="40">
        <v>14.2</v>
      </c>
      <c r="H12" s="22"/>
      <c r="I12" s="26">
        <f t="shared" si="0"/>
        <v>7.1</v>
      </c>
      <c r="J12" s="21"/>
      <c r="K12" s="21"/>
      <c r="L12" s="22"/>
      <c r="M12" s="40">
        <v>4.3040000000000003</v>
      </c>
      <c r="N12" s="21"/>
      <c r="O12" s="21"/>
      <c r="P12" s="22"/>
      <c r="Q12" s="27">
        <f t="shared" si="1"/>
        <v>30.30985915492958</v>
      </c>
      <c r="R12" s="22"/>
      <c r="S12" s="27">
        <f t="shared" si="2"/>
        <v>60.619718309859159</v>
      </c>
      <c r="T12" s="21"/>
      <c r="U12" s="22"/>
      <c r="V12" s="24"/>
      <c r="W12" s="16"/>
    </row>
    <row r="13" spans="1:23" ht="18.95" customHeight="1">
      <c r="A13" s="33" t="s">
        <v>23</v>
      </c>
      <c r="B13" s="21"/>
      <c r="C13" s="22"/>
      <c r="D13" s="10">
        <v>100</v>
      </c>
      <c r="E13" s="33" t="s">
        <v>24</v>
      </c>
      <c r="F13" s="22"/>
      <c r="G13" s="34">
        <v>225</v>
      </c>
      <c r="H13" s="22"/>
      <c r="I13" s="26">
        <f t="shared" si="0"/>
        <v>112.5</v>
      </c>
      <c r="J13" s="21"/>
      <c r="K13" s="21"/>
      <c r="L13" s="22"/>
      <c r="M13" s="34">
        <v>105.73399999999999</v>
      </c>
      <c r="N13" s="21"/>
      <c r="O13" s="21"/>
      <c r="P13" s="22"/>
      <c r="Q13" s="27">
        <f t="shared" si="1"/>
        <v>46.992888888888885</v>
      </c>
      <c r="R13" s="22"/>
      <c r="S13" s="27">
        <f t="shared" si="2"/>
        <v>93.98577777777777</v>
      </c>
      <c r="T13" s="21"/>
      <c r="U13" s="22"/>
      <c r="V13" s="41"/>
      <c r="W13" s="42"/>
    </row>
    <row r="14" spans="1:23" ht="36.950000000000003" customHeight="1">
      <c r="A14" s="38" t="s">
        <v>25</v>
      </c>
      <c r="B14" s="21"/>
      <c r="C14" s="22"/>
      <c r="D14" s="9">
        <v>100</v>
      </c>
      <c r="E14" s="39" t="s">
        <v>26</v>
      </c>
      <c r="F14" s="22"/>
      <c r="G14" s="40">
        <v>103</v>
      </c>
      <c r="H14" s="22"/>
      <c r="I14" s="26">
        <f t="shared" si="0"/>
        <v>51.5</v>
      </c>
      <c r="J14" s="21"/>
      <c r="K14" s="21"/>
      <c r="L14" s="22"/>
      <c r="M14" s="40">
        <v>47.814</v>
      </c>
      <c r="N14" s="21"/>
      <c r="O14" s="21"/>
      <c r="P14" s="22"/>
      <c r="Q14" s="27">
        <f t="shared" si="1"/>
        <v>46.421359223300975</v>
      </c>
      <c r="R14" s="22"/>
      <c r="S14" s="27">
        <f t="shared" si="2"/>
        <v>92.84271844660195</v>
      </c>
      <c r="T14" s="21"/>
      <c r="U14" s="22"/>
      <c r="V14" s="24"/>
      <c r="W14" s="16"/>
    </row>
    <row r="15" spans="1:23" ht="38.1" customHeight="1">
      <c r="A15" s="38" t="s">
        <v>27</v>
      </c>
      <c r="B15" s="21"/>
      <c r="C15" s="22"/>
      <c r="D15" s="9">
        <v>100</v>
      </c>
      <c r="E15" s="39" t="s">
        <v>28</v>
      </c>
      <c r="F15" s="22"/>
      <c r="G15" s="40">
        <v>1</v>
      </c>
      <c r="H15" s="22"/>
      <c r="I15" s="26">
        <f t="shared" si="0"/>
        <v>0.5</v>
      </c>
      <c r="J15" s="21"/>
      <c r="K15" s="21"/>
      <c r="L15" s="22"/>
      <c r="M15" s="40">
        <v>0.36</v>
      </c>
      <c r="N15" s="21"/>
      <c r="O15" s="21"/>
      <c r="P15" s="22"/>
      <c r="Q15" s="27">
        <f t="shared" si="1"/>
        <v>36</v>
      </c>
      <c r="R15" s="22"/>
      <c r="S15" s="27">
        <f t="shared" si="2"/>
        <v>72</v>
      </c>
      <c r="T15" s="21"/>
      <c r="U15" s="22"/>
      <c r="V15" s="24"/>
      <c r="W15" s="16"/>
    </row>
    <row r="16" spans="1:23" ht="37.5" customHeight="1">
      <c r="A16" s="38" t="s">
        <v>29</v>
      </c>
      <c r="B16" s="21"/>
      <c r="C16" s="22"/>
      <c r="D16" s="9">
        <v>100</v>
      </c>
      <c r="E16" s="39" t="s">
        <v>30</v>
      </c>
      <c r="F16" s="22"/>
      <c r="G16" s="40">
        <v>136</v>
      </c>
      <c r="H16" s="22"/>
      <c r="I16" s="26">
        <f t="shared" si="0"/>
        <v>68</v>
      </c>
      <c r="J16" s="21"/>
      <c r="K16" s="21"/>
      <c r="L16" s="22"/>
      <c r="M16" s="40">
        <v>66.484999999999999</v>
      </c>
      <c r="N16" s="21"/>
      <c r="O16" s="21"/>
      <c r="P16" s="22"/>
      <c r="Q16" s="27">
        <f t="shared" si="1"/>
        <v>48.886029411764703</v>
      </c>
      <c r="R16" s="22"/>
      <c r="S16" s="27">
        <f t="shared" si="2"/>
        <v>97.772058823529406</v>
      </c>
      <c r="T16" s="21"/>
      <c r="U16" s="22"/>
      <c r="V16" s="24"/>
      <c r="W16" s="16"/>
    </row>
    <row r="17" spans="1:21" ht="36.950000000000003" customHeight="1">
      <c r="A17" s="38" t="s">
        <v>31</v>
      </c>
      <c r="B17" s="21"/>
      <c r="C17" s="22"/>
      <c r="D17" s="9">
        <v>100</v>
      </c>
      <c r="E17" s="39" t="s">
        <v>32</v>
      </c>
      <c r="F17" s="22"/>
      <c r="G17" s="40">
        <v>-15</v>
      </c>
      <c r="H17" s="22"/>
      <c r="I17" s="26">
        <f t="shared" si="0"/>
        <v>-7.5</v>
      </c>
      <c r="J17" s="21"/>
      <c r="K17" s="21"/>
      <c r="L17" s="22"/>
      <c r="M17" s="40">
        <v>-8.9250000000000007</v>
      </c>
      <c r="N17" s="21"/>
      <c r="O17" s="21"/>
      <c r="P17" s="22"/>
      <c r="Q17" s="27">
        <f t="shared" si="1"/>
        <v>59.500000000000007</v>
      </c>
      <c r="R17" s="22"/>
      <c r="S17" s="27">
        <f t="shared" si="2"/>
        <v>119.00000000000001</v>
      </c>
      <c r="T17" s="21"/>
      <c r="U17" s="22"/>
    </row>
    <row r="18" spans="1:21" ht="11.25" customHeight="1">
      <c r="A18" s="33" t="s">
        <v>33</v>
      </c>
      <c r="B18" s="21"/>
      <c r="C18" s="22"/>
      <c r="D18" s="10">
        <v>182</v>
      </c>
      <c r="E18" s="36" t="s">
        <v>34</v>
      </c>
      <c r="F18" s="22"/>
      <c r="G18" s="34">
        <v>287</v>
      </c>
      <c r="H18" s="22"/>
      <c r="I18" s="26">
        <f t="shared" si="0"/>
        <v>143.5</v>
      </c>
      <c r="J18" s="21"/>
      <c r="K18" s="21"/>
      <c r="L18" s="22"/>
      <c r="M18" s="34">
        <v>287.14299999999997</v>
      </c>
      <c r="N18" s="21"/>
      <c r="O18" s="21"/>
      <c r="P18" s="22"/>
      <c r="Q18" s="27">
        <f t="shared" si="1"/>
        <v>100.04982578397212</v>
      </c>
      <c r="R18" s="22"/>
      <c r="S18" s="27">
        <f t="shared" si="2"/>
        <v>200.09965156794425</v>
      </c>
      <c r="T18" s="21"/>
      <c r="U18" s="22"/>
    </row>
    <row r="19" spans="1:21" ht="12.95" customHeight="1">
      <c r="A19" s="35" t="s">
        <v>35</v>
      </c>
      <c r="B19" s="21"/>
      <c r="C19" s="22"/>
      <c r="D19" s="8">
        <v>182</v>
      </c>
      <c r="E19" s="36" t="s">
        <v>36</v>
      </c>
      <c r="F19" s="22"/>
      <c r="G19" s="37">
        <v>287.2</v>
      </c>
      <c r="H19" s="22"/>
      <c r="I19" s="26">
        <f t="shared" si="0"/>
        <v>143.6</v>
      </c>
      <c r="J19" s="21"/>
      <c r="K19" s="21"/>
      <c r="L19" s="22"/>
      <c r="M19" s="37">
        <v>287.14299999999997</v>
      </c>
      <c r="N19" s="21"/>
      <c r="O19" s="21"/>
      <c r="P19" s="22"/>
      <c r="Q19" s="27">
        <f t="shared" si="1"/>
        <v>99.98015320334261</v>
      </c>
      <c r="R19" s="22"/>
      <c r="S19" s="27">
        <f t="shared" si="2"/>
        <v>199.96030640668522</v>
      </c>
      <c r="T19" s="21"/>
      <c r="U19" s="22"/>
    </row>
    <row r="20" spans="1:21" ht="12.95" customHeight="1">
      <c r="A20" s="35" t="s">
        <v>35</v>
      </c>
      <c r="B20" s="21"/>
      <c r="C20" s="22"/>
      <c r="D20" s="8">
        <v>182</v>
      </c>
      <c r="E20" s="36" t="s">
        <v>37</v>
      </c>
      <c r="F20" s="22"/>
      <c r="G20" s="37">
        <v>287.2</v>
      </c>
      <c r="H20" s="22"/>
      <c r="I20" s="26">
        <f t="shared" si="0"/>
        <v>143.6</v>
      </c>
      <c r="J20" s="21"/>
      <c r="K20" s="21"/>
      <c r="L20" s="22"/>
      <c r="M20" s="37">
        <v>287.14299999999997</v>
      </c>
      <c r="N20" s="21"/>
      <c r="O20" s="21"/>
      <c r="P20" s="22"/>
      <c r="Q20" s="27">
        <f t="shared" si="1"/>
        <v>99.98015320334261</v>
      </c>
      <c r="R20" s="22"/>
      <c r="S20" s="27">
        <f t="shared" si="2"/>
        <v>199.96030640668522</v>
      </c>
      <c r="T20" s="21"/>
      <c r="U20" s="22"/>
    </row>
    <row r="21" spans="1:21" ht="18.95" customHeight="1">
      <c r="A21" s="36" t="s">
        <v>38</v>
      </c>
      <c r="B21" s="21"/>
      <c r="C21" s="22"/>
      <c r="D21" s="8">
        <v>182</v>
      </c>
      <c r="E21" s="36" t="s">
        <v>39</v>
      </c>
      <c r="F21" s="22"/>
      <c r="G21" s="37">
        <v>287.2</v>
      </c>
      <c r="H21" s="22"/>
      <c r="I21" s="26">
        <f t="shared" si="0"/>
        <v>143.6</v>
      </c>
      <c r="J21" s="21"/>
      <c r="K21" s="21"/>
      <c r="L21" s="22"/>
      <c r="M21" s="37">
        <v>287.09899999999999</v>
      </c>
      <c r="N21" s="21"/>
      <c r="O21" s="21"/>
      <c r="P21" s="22"/>
      <c r="Q21" s="27">
        <f t="shared" si="1"/>
        <v>99.96483286908078</v>
      </c>
      <c r="R21" s="22"/>
      <c r="S21" s="27">
        <f t="shared" si="2"/>
        <v>199.92966573816156</v>
      </c>
      <c r="T21" s="21"/>
      <c r="U21" s="22"/>
    </row>
    <row r="22" spans="1:21" ht="12.95" customHeight="1">
      <c r="A22" s="43" t="s">
        <v>40</v>
      </c>
      <c r="B22" s="21"/>
      <c r="C22" s="22"/>
      <c r="D22" s="8">
        <v>182</v>
      </c>
      <c r="E22" s="36" t="s">
        <v>41</v>
      </c>
      <c r="F22" s="22"/>
      <c r="G22" s="25"/>
      <c r="H22" s="22"/>
      <c r="I22" s="26">
        <f t="shared" si="0"/>
        <v>0</v>
      </c>
      <c r="J22" s="21"/>
      <c r="K22" s="21"/>
      <c r="L22" s="22"/>
      <c r="M22" s="37">
        <v>4.3999999999999997E-2</v>
      </c>
      <c r="N22" s="21"/>
      <c r="O22" s="21"/>
      <c r="P22" s="22"/>
      <c r="Q22" s="27" t="e">
        <f t="shared" si="1"/>
        <v>#DIV/0!</v>
      </c>
      <c r="R22" s="22"/>
      <c r="S22" s="27" t="e">
        <f t="shared" si="2"/>
        <v>#DIV/0!</v>
      </c>
      <c r="T22" s="21"/>
      <c r="U22" s="22"/>
    </row>
    <row r="23" spans="1:21" ht="14.1" customHeight="1">
      <c r="A23" s="33" t="s">
        <v>42</v>
      </c>
      <c r="B23" s="21"/>
      <c r="C23" s="22"/>
      <c r="D23" s="10">
        <v>182</v>
      </c>
      <c r="E23" s="36" t="s">
        <v>43</v>
      </c>
      <c r="F23" s="22"/>
      <c r="G23" s="34">
        <v>597.6</v>
      </c>
      <c r="H23" s="22"/>
      <c r="I23" s="26">
        <f t="shared" si="0"/>
        <v>298.8</v>
      </c>
      <c r="J23" s="21"/>
      <c r="K23" s="21"/>
      <c r="L23" s="22"/>
      <c r="M23" s="34">
        <v>368.779</v>
      </c>
      <c r="N23" s="21"/>
      <c r="O23" s="21"/>
      <c r="P23" s="22"/>
      <c r="Q23" s="27">
        <f t="shared" si="1"/>
        <v>61.71000669344042</v>
      </c>
      <c r="R23" s="22"/>
      <c r="S23" s="27">
        <f t="shared" si="2"/>
        <v>123.42001338688084</v>
      </c>
      <c r="T23" s="21"/>
      <c r="U23" s="22"/>
    </row>
    <row r="24" spans="1:21" ht="12.95" customHeight="1">
      <c r="A24" s="35" t="s">
        <v>44</v>
      </c>
      <c r="B24" s="21"/>
      <c r="C24" s="22"/>
      <c r="D24" s="8">
        <v>182</v>
      </c>
      <c r="E24" s="36" t="s">
        <v>45</v>
      </c>
      <c r="F24" s="22"/>
      <c r="G24" s="37">
        <v>155.30000000000001</v>
      </c>
      <c r="H24" s="22"/>
      <c r="I24" s="26">
        <f t="shared" si="0"/>
        <v>77.650000000000006</v>
      </c>
      <c r="J24" s="21"/>
      <c r="K24" s="21"/>
      <c r="L24" s="22"/>
      <c r="M24" s="37">
        <v>41.122999999999998</v>
      </c>
      <c r="N24" s="21"/>
      <c r="O24" s="21"/>
      <c r="P24" s="22"/>
      <c r="Q24" s="27">
        <f t="shared" si="1"/>
        <v>26.479716677398578</v>
      </c>
      <c r="R24" s="22"/>
      <c r="S24" s="27">
        <f t="shared" si="2"/>
        <v>52.959433354797156</v>
      </c>
      <c r="T24" s="21"/>
      <c r="U24" s="22"/>
    </row>
    <row r="25" spans="1:21" ht="22.5" customHeight="1">
      <c r="A25" s="38" t="s">
        <v>46</v>
      </c>
      <c r="B25" s="21"/>
      <c r="C25" s="22"/>
      <c r="D25" s="8">
        <v>182</v>
      </c>
      <c r="E25" s="36" t="s">
        <v>47</v>
      </c>
      <c r="F25" s="22"/>
      <c r="G25" s="37">
        <v>155.30000000000001</v>
      </c>
      <c r="H25" s="22"/>
      <c r="I25" s="26">
        <f t="shared" si="0"/>
        <v>77.650000000000006</v>
      </c>
      <c r="J25" s="21"/>
      <c r="K25" s="21"/>
      <c r="L25" s="22"/>
      <c r="M25" s="37">
        <v>41.122999999999998</v>
      </c>
      <c r="N25" s="21"/>
      <c r="O25" s="21"/>
      <c r="P25" s="22"/>
      <c r="Q25" s="27">
        <f t="shared" si="1"/>
        <v>26.479716677398578</v>
      </c>
      <c r="R25" s="22"/>
      <c r="S25" s="27">
        <f t="shared" si="2"/>
        <v>52.959433354797156</v>
      </c>
      <c r="T25" s="21"/>
      <c r="U25" s="22"/>
    </row>
    <row r="26" spans="1:21" ht="36.950000000000003" customHeight="1">
      <c r="A26" s="38" t="s">
        <v>48</v>
      </c>
      <c r="B26" s="21"/>
      <c r="C26" s="22"/>
      <c r="D26" s="9">
        <v>182</v>
      </c>
      <c r="E26" s="39" t="s">
        <v>49</v>
      </c>
      <c r="F26" s="22"/>
      <c r="G26" s="40">
        <v>155.30000000000001</v>
      </c>
      <c r="H26" s="22"/>
      <c r="I26" s="26">
        <f t="shared" si="0"/>
        <v>77.650000000000006</v>
      </c>
      <c r="J26" s="21"/>
      <c r="K26" s="21"/>
      <c r="L26" s="22"/>
      <c r="M26" s="40">
        <v>40.732999999999997</v>
      </c>
      <c r="N26" s="21"/>
      <c r="O26" s="21"/>
      <c r="P26" s="22"/>
      <c r="Q26" s="27">
        <f t="shared" si="1"/>
        <v>26.228589826142944</v>
      </c>
      <c r="R26" s="22"/>
      <c r="S26" s="27">
        <f t="shared" si="2"/>
        <v>52.457179652285888</v>
      </c>
      <c r="T26" s="21"/>
      <c r="U26" s="22"/>
    </row>
    <row r="27" spans="1:21" ht="27.95" customHeight="1">
      <c r="A27" s="38" t="s">
        <v>50</v>
      </c>
      <c r="B27" s="21"/>
      <c r="C27" s="22"/>
      <c r="D27" s="9">
        <v>182</v>
      </c>
      <c r="E27" s="39" t="s">
        <v>51</v>
      </c>
      <c r="F27" s="22"/>
      <c r="G27" s="38"/>
      <c r="H27" s="22"/>
      <c r="I27" s="26">
        <f t="shared" si="0"/>
        <v>0</v>
      </c>
      <c r="J27" s="21"/>
      <c r="K27" s="21"/>
      <c r="L27" s="22"/>
      <c r="M27" s="40">
        <v>0.39</v>
      </c>
      <c r="N27" s="21"/>
      <c r="O27" s="21"/>
      <c r="P27" s="22"/>
      <c r="Q27" s="27" t="e">
        <f t="shared" si="1"/>
        <v>#DIV/0!</v>
      </c>
      <c r="R27" s="22"/>
      <c r="S27" s="27" t="e">
        <f t="shared" si="2"/>
        <v>#DIV/0!</v>
      </c>
      <c r="T27" s="21"/>
      <c r="U27" s="22"/>
    </row>
    <row r="28" spans="1:21" ht="12.95" customHeight="1">
      <c r="A28" s="35" t="s">
        <v>52</v>
      </c>
      <c r="B28" s="21"/>
      <c r="C28" s="22"/>
      <c r="D28" s="8">
        <v>182</v>
      </c>
      <c r="E28" s="36" t="s">
        <v>53</v>
      </c>
      <c r="F28" s="22"/>
      <c r="G28" s="37">
        <v>442.3</v>
      </c>
      <c r="H28" s="22"/>
      <c r="I28" s="26">
        <f t="shared" si="0"/>
        <v>221.15</v>
      </c>
      <c r="J28" s="21"/>
      <c r="K28" s="21"/>
      <c r="L28" s="22"/>
      <c r="M28" s="37">
        <v>327.65600000000001</v>
      </c>
      <c r="N28" s="21"/>
      <c r="O28" s="21"/>
      <c r="P28" s="22"/>
      <c r="Q28" s="27">
        <f t="shared" si="1"/>
        <v>74.080036174542158</v>
      </c>
      <c r="R28" s="22"/>
      <c r="S28" s="27">
        <f t="shared" si="2"/>
        <v>148.16007234908432</v>
      </c>
      <c r="T28" s="21"/>
      <c r="U28" s="22"/>
    </row>
    <row r="29" spans="1:21" ht="14.1" customHeight="1">
      <c r="A29" s="35" t="s">
        <v>54</v>
      </c>
      <c r="B29" s="21"/>
      <c r="C29" s="22"/>
      <c r="D29" s="8">
        <v>182</v>
      </c>
      <c r="E29" s="36" t="s">
        <v>55</v>
      </c>
      <c r="F29" s="22"/>
      <c r="G29" s="37">
        <v>166.4</v>
      </c>
      <c r="H29" s="22"/>
      <c r="I29" s="26">
        <f t="shared" si="0"/>
        <v>83.2</v>
      </c>
      <c r="J29" s="21"/>
      <c r="K29" s="21"/>
      <c r="L29" s="22"/>
      <c r="M29" s="37">
        <v>131.47399999999999</v>
      </c>
      <c r="N29" s="21"/>
      <c r="O29" s="21"/>
      <c r="P29" s="22"/>
      <c r="Q29" s="27">
        <f t="shared" si="1"/>
        <v>79.010817307692292</v>
      </c>
      <c r="R29" s="22"/>
      <c r="S29" s="27">
        <f t="shared" si="2"/>
        <v>158.02163461538458</v>
      </c>
      <c r="T29" s="21"/>
      <c r="U29" s="22"/>
    </row>
    <row r="30" spans="1:21" ht="22.5" customHeight="1">
      <c r="A30" s="38" t="s">
        <v>56</v>
      </c>
      <c r="B30" s="21"/>
      <c r="C30" s="22"/>
      <c r="D30" s="8">
        <v>182</v>
      </c>
      <c r="E30" s="36" t="s">
        <v>57</v>
      </c>
      <c r="F30" s="22"/>
      <c r="G30" s="37">
        <v>166.4</v>
      </c>
      <c r="H30" s="22"/>
      <c r="I30" s="26">
        <f t="shared" si="0"/>
        <v>83.2</v>
      </c>
      <c r="J30" s="21"/>
      <c r="K30" s="21"/>
      <c r="L30" s="22"/>
      <c r="M30" s="37">
        <v>131.47399999999999</v>
      </c>
      <c r="N30" s="21"/>
      <c r="O30" s="21"/>
      <c r="P30" s="22"/>
      <c r="Q30" s="27">
        <f t="shared" si="1"/>
        <v>79.010817307692292</v>
      </c>
      <c r="R30" s="22"/>
      <c r="S30" s="27">
        <f t="shared" si="2"/>
        <v>158.02163461538458</v>
      </c>
      <c r="T30" s="21"/>
      <c r="U30" s="22"/>
    </row>
    <row r="31" spans="1:21" ht="36.950000000000003" customHeight="1">
      <c r="A31" s="38" t="s">
        <v>58</v>
      </c>
      <c r="B31" s="21"/>
      <c r="C31" s="22"/>
      <c r="D31" s="9">
        <v>182</v>
      </c>
      <c r="E31" s="39" t="s">
        <v>59</v>
      </c>
      <c r="F31" s="22"/>
      <c r="G31" s="40">
        <v>166.4</v>
      </c>
      <c r="H31" s="22"/>
      <c r="I31" s="26">
        <f t="shared" si="0"/>
        <v>83.2</v>
      </c>
      <c r="J31" s="21"/>
      <c r="K31" s="21"/>
      <c r="L31" s="22"/>
      <c r="M31" s="40">
        <v>95.766999999999996</v>
      </c>
      <c r="N31" s="21"/>
      <c r="O31" s="21"/>
      <c r="P31" s="22"/>
      <c r="Q31" s="27">
        <f t="shared" si="1"/>
        <v>57.552283653846146</v>
      </c>
      <c r="R31" s="22"/>
      <c r="S31" s="27">
        <f t="shared" si="2"/>
        <v>115.10456730769229</v>
      </c>
      <c r="T31" s="21"/>
      <c r="U31" s="22"/>
    </row>
    <row r="32" spans="1:21" ht="27.95" customHeight="1">
      <c r="A32" s="38" t="s">
        <v>60</v>
      </c>
      <c r="B32" s="21"/>
      <c r="C32" s="22"/>
      <c r="D32" s="9">
        <v>182</v>
      </c>
      <c r="E32" s="39" t="s">
        <v>61</v>
      </c>
      <c r="F32" s="22"/>
      <c r="G32" s="38"/>
      <c r="H32" s="22"/>
      <c r="I32" s="26">
        <f t="shared" si="0"/>
        <v>0</v>
      </c>
      <c r="J32" s="21"/>
      <c r="K32" s="21"/>
      <c r="L32" s="22"/>
      <c r="M32" s="40">
        <v>35.707000000000001</v>
      </c>
      <c r="N32" s="21"/>
      <c r="O32" s="21"/>
      <c r="P32" s="22"/>
      <c r="Q32" s="27" t="e">
        <f t="shared" si="1"/>
        <v>#DIV/0!</v>
      </c>
      <c r="R32" s="22"/>
      <c r="S32" s="27" t="e">
        <f t="shared" si="2"/>
        <v>#DIV/0!</v>
      </c>
      <c r="T32" s="21"/>
      <c r="U32" s="22"/>
    </row>
    <row r="33" spans="1:21" ht="12.95" customHeight="1">
      <c r="A33" s="35" t="s">
        <v>62</v>
      </c>
      <c r="B33" s="21"/>
      <c r="C33" s="22"/>
      <c r="D33" s="8">
        <v>182</v>
      </c>
      <c r="E33" s="36" t="s">
        <v>63</v>
      </c>
      <c r="F33" s="22"/>
      <c r="G33" s="37">
        <v>275.89999999999998</v>
      </c>
      <c r="H33" s="22"/>
      <c r="I33" s="26">
        <f t="shared" si="0"/>
        <v>137.94999999999999</v>
      </c>
      <c r="J33" s="21"/>
      <c r="K33" s="21"/>
      <c r="L33" s="22"/>
      <c r="M33" s="37">
        <v>196.18199999999999</v>
      </c>
      <c r="N33" s="21"/>
      <c r="O33" s="21"/>
      <c r="P33" s="22"/>
      <c r="Q33" s="27">
        <f t="shared" si="1"/>
        <v>71.106197897789059</v>
      </c>
      <c r="R33" s="22"/>
      <c r="S33" s="27">
        <f t="shared" si="2"/>
        <v>142.21239579557812</v>
      </c>
      <c r="T33" s="21"/>
      <c r="U33" s="22"/>
    </row>
    <row r="34" spans="1:21" ht="18.95" customHeight="1">
      <c r="A34" s="36" t="s">
        <v>64</v>
      </c>
      <c r="B34" s="21"/>
      <c r="C34" s="22"/>
      <c r="D34" s="8">
        <v>182</v>
      </c>
      <c r="E34" s="36" t="s">
        <v>65</v>
      </c>
      <c r="F34" s="22"/>
      <c r="G34" s="37">
        <v>275.89999999999998</v>
      </c>
      <c r="H34" s="22"/>
      <c r="I34" s="26">
        <f t="shared" si="0"/>
        <v>137.94999999999999</v>
      </c>
      <c r="J34" s="21"/>
      <c r="K34" s="21"/>
      <c r="L34" s="22"/>
      <c r="M34" s="37">
        <v>196.18199999999999</v>
      </c>
      <c r="N34" s="21"/>
      <c r="O34" s="21"/>
      <c r="P34" s="22"/>
      <c r="Q34" s="27">
        <f t="shared" si="1"/>
        <v>71.106197897789059</v>
      </c>
      <c r="R34" s="22"/>
      <c r="S34" s="27">
        <f t="shared" si="2"/>
        <v>142.21239579557812</v>
      </c>
      <c r="T34" s="21"/>
      <c r="U34" s="22"/>
    </row>
    <row r="35" spans="1:21" ht="38.1" customHeight="1">
      <c r="A35" s="38" t="s">
        <v>66</v>
      </c>
      <c r="B35" s="21"/>
      <c r="C35" s="22"/>
      <c r="D35" s="9">
        <v>182</v>
      </c>
      <c r="E35" s="39" t="s">
        <v>67</v>
      </c>
      <c r="F35" s="22"/>
      <c r="G35" s="40">
        <v>275.89999999999998</v>
      </c>
      <c r="H35" s="22"/>
      <c r="I35" s="26">
        <f t="shared" si="0"/>
        <v>137.94999999999999</v>
      </c>
      <c r="J35" s="21"/>
      <c r="K35" s="21"/>
      <c r="L35" s="22"/>
      <c r="M35" s="40">
        <v>182.82400000000001</v>
      </c>
      <c r="N35" s="21"/>
      <c r="O35" s="21"/>
      <c r="P35" s="22"/>
      <c r="Q35" s="27">
        <f t="shared" si="1"/>
        <v>66.264588619064895</v>
      </c>
      <c r="R35" s="22"/>
      <c r="S35" s="27">
        <f t="shared" si="2"/>
        <v>132.52917723812979</v>
      </c>
      <c r="T35" s="21"/>
      <c r="U35" s="22"/>
    </row>
    <row r="36" spans="1:21" ht="33.75" customHeight="1">
      <c r="A36" s="38" t="s">
        <v>68</v>
      </c>
      <c r="B36" s="21"/>
      <c r="C36" s="22"/>
      <c r="D36" s="8">
        <v>182</v>
      </c>
      <c r="E36" s="36" t="s">
        <v>69</v>
      </c>
      <c r="F36" s="22"/>
      <c r="G36" s="36" t="s">
        <v>70</v>
      </c>
      <c r="H36" s="22"/>
      <c r="I36" s="26" t="e">
        <f t="shared" si="0"/>
        <v>#VALUE!</v>
      </c>
      <c r="J36" s="21"/>
      <c r="K36" s="21"/>
      <c r="L36" s="22"/>
      <c r="M36" s="37">
        <v>13.358000000000001</v>
      </c>
      <c r="N36" s="21"/>
      <c r="O36" s="21"/>
      <c r="P36" s="22"/>
      <c r="Q36" s="27" t="e">
        <f t="shared" si="1"/>
        <v>#VALUE!</v>
      </c>
      <c r="R36" s="22"/>
      <c r="S36" s="27" t="e">
        <f t="shared" si="2"/>
        <v>#VALUE!</v>
      </c>
      <c r="T36" s="21"/>
      <c r="U36" s="22"/>
    </row>
    <row r="37" spans="1:21" ht="22.5" customHeight="1">
      <c r="A37" s="38" t="s">
        <v>71</v>
      </c>
      <c r="B37" s="21"/>
      <c r="C37" s="22"/>
      <c r="D37" s="10">
        <v>901</v>
      </c>
      <c r="E37" s="33" t="s">
        <v>72</v>
      </c>
      <c r="F37" s="22"/>
      <c r="G37" s="34">
        <v>355.8</v>
      </c>
      <c r="H37" s="22"/>
      <c r="I37" s="26">
        <f t="shared" si="0"/>
        <v>177.9</v>
      </c>
      <c r="J37" s="21"/>
      <c r="K37" s="21"/>
      <c r="L37" s="22"/>
      <c r="M37" s="34">
        <v>129.167</v>
      </c>
      <c r="N37" s="21"/>
      <c r="O37" s="21"/>
      <c r="P37" s="22"/>
      <c r="Q37" s="27">
        <f t="shared" si="1"/>
        <v>36.30326025857223</v>
      </c>
      <c r="R37" s="22"/>
      <c r="S37" s="27">
        <f t="shared" si="2"/>
        <v>72.60652051714446</v>
      </c>
      <c r="T37" s="21"/>
      <c r="U37" s="22"/>
    </row>
    <row r="38" spans="1:21" ht="36.75" customHeight="1">
      <c r="A38" s="38" t="s">
        <v>73</v>
      </c>
      <c r="B38" s="21"/>
      <c r="C38" s="22"/>
      <c r="D38" s="9">
        <v>901</v>
      </c>
      <c r="E38" s="39" t="s">
        <v>74</v>
      </c>
      <c r="F38" s="22"/>
      <c r="G38" s="40">
        <v>355.8</v>
      </c>
      <c r="H38" s="22"/>
      <c r="I38" s="26">
        <f t="shared" si="0"/>
        <v>177.9</v>
      </c>
      <c r="J38" s="21"/>
      <c r="K38" s="21"/>
      <c r="L38" s="22"/>
      <c r="M38" s="40">
        <v>129.167</v>
      </c>
      <c r="N38" s="21"/>
      <c r="O38" s="21"/>
      <c r="P38" s="22"/>
      <c r="Q38" s="27">
        <f t="shared" si="1"/>
        <v>36.30326025857223</v>
      </c>
      <c r="R38" s="22"/>
      <c r="S38" s="27">
        <f t="shared" si="2"/>
        <v>72.60652051714446</v>
      </c>
      <c r="T38" s="21"/>
      <c r="U38" s="22"/>
    </row>
    <row r="39" spans="1:21" ht="38.1" customHeight="1">
      <c r="A39" s="38" t="s">
        <v>75</v>
      </c>
      <c r="B39" s="21"/>
      <c r="C39" s="22"/>
      <c r="D39" s="13">
        <v>901</v>
      </c>
      <c r="E39" s="39" t="s">
        <v>76</v>
      </c>
      <c r="F39" s="22"/>
      <c r="G39" s="44">
        <v>96.5</v>
      </c>
      <c r="H39" s="22"/>
      <c r="I39" s="26">
        <f t="shared" si="0"/>
        <v>48.25</v>
      </c>
      <c r="J39" s="21"/>
      <c r="K39" s="21"/>
      <c r="L39" s="22"/>
      <c r="M39" s="40">
        <v>42</v>
      </c>
      <c r="N39" s="21"/>
      <c r="O39" s="21"/>
      <c r="P39" s="22"/>
      <c r="Q39" s="27">
        <f t="shared" si="1"/>
        <v>43.523316062176164</v>
      </c>
      <c r="R39" s="22"/>
      <c r="S39" s="27">
        <f t="shared" si="2"/>
        <v>87.046632124352328</v>
      </c>
      <c r="T39" s="21"/>
      <c r="U39" s="22"/>
    </row>
    <row r="40" spans="1:21" ht="33.75" customHeight="1">
      <c r="A40" s="38" t="s">
        <v>77</v>
      </c>
      <c r="B40" s="21"/>
      <c r="C40" s="22"/>
      <c r="D40" s="8">
        <v>901</v>
      </c>
      <c r="E40" s="36" t="s">
        <v>78</v>
      </c>
      <c r="F40" s="22"/>
      <c r="G40" s="45">
        <v>96.5</v>
      </c>
      <c r="H40" s="22"/>
      <c r="I40" s="26">
        <f t="shared" si="0"/>
        <v>48.25</v>
      </c>
      <c r="J40" s="21"/>
      <c r="K40" s="21"/>
      <c r="L40" s="22"/>
      <c r="M40" s="37">
        <v>42</v>
      </c>
      <c r="N40" s="21"/>
      <c r="O40" s="21"/>
      <c r="P40" s="22"/>
      <c r="Q40" s="27">
        <f t="shared" si="1"/>
        <v>43.523316062176164</v>
      </c>
      <c r="R40" s="22"/>
      <c r="S40" s="27">
        <f t="shared" si="2"/>
        <v>87.046632124352328</v>
      </c>
      <c r="T40" s="21"/>
      <c r="U40" s="22"/>
    </row>
    <row r="41" spans="1:21" ht="36.950000000000003" customHeight="1">
      <c r="A41" s="38" t="s">
        <v>79</v>
      </c>
      <c r="B41" s="21"/>
      <c r="C41" s="22"/>
      <c r="D41" s="9">
        <v>901</v>
      </c>
      <c r="E41" s="39" t="s">
        <v>80</v>
      </c>
      <c r="F41" s="22"/>
      <c r="G41" s="40">
        <v>259.3</v>
      </c>
      <c r="H41" s="22"/>
      <c r="I41" s="26">
        <f t="shared" si="0"/>
        <v>129.65</v>
      </c>
      <c r="J41" s="21"/>
      <c r="K41" s="21"/>
      <c r="L41" s="22"/>
      <c r="M41" s="40">
        <v>87.167000000000002</v>
      </c>
      <c r="N41" s="21"/>
      <c r="O41" s="21"/>
      <c r="P41" s="22"/>
      <c r="Q41" s="27">
        <f t="shared" si="1"/>
        <v>33.616274585422289</v>
      </c>
      <c r="R41" s="22"/>
      <c r="S41" s="27">
        <f t="shared" si="2"/>
        <v>67.232549170844578</v>
      </c>
      <c r="T41" s="21"/>
      <c r="U41" s="22"/>
    </row>
    <row r="42" spans="1:21" ht="36.950000000000003" customHeight="1">
      <c r="A42" s="38" t="s">
        <v>81</v>
      </c>
      <c r="B42" s="21"/>
      <c r="C42" s="22"/>
      <c r="D42" s="9">
        <v>901</v>
      </c>
      <c r="E42" s="39" t="s">
        <v>82</v>
      </c>
      <c r="F42" s="22"/>
      <c r="G42" s="40">
        <v>259.3</v>
      </c>
      <c r="H42" s="22"/>
      <c r="I42" s="26">
        <f t="shared" si="0"/>
        <v>129.65</v>
      </c>
      <c r="J42" s="21"/>
      <c r="K42" s="21"/>
      <c r="L42" s="22"/>
      <c r="M42" s="40">
        <v>87.167000000000002</v>
      </c>
      <c r="N42" s="21"/>
      <c r="O42" s="21"/>
      <c r="P42" s="22"/>
      <c r="Q42" s="27">
        <f t="shared" si="1"/>
        <v>33.616274585422289</v>
      </c>
      <c r="R42" s="22"/>
      <c r="S42" s="27">
        <f t="shared" si="2"/>
        <v>67.232549170844578</v>
      </c>
      <c r="T42" s="21"/>
      <c r="U42" s="22"/>
    </row>
    <row r="43" spans="1:21" ht="18.95" customHeight="1">
      <c r="A43" s="33" t="s">
        <v>83</v>
      </c>
      <c r="B43" s="21"/>
      <c r="C43" s="22"/>
      <c r="D43" s="10">
        <v>901</v>
      </c>
      <c r="E43" s="33" t="s">
        <v>84</v>
      </c>
      <c r="F43" s="22"/>
      <c r="G43" s="46">
        <v>100</v>
      </c>
      <c r="H43" s="22"/>
      <c r="I43" s="26">
        <f t="shared" si="0"/>
        <v>50</v>
      </c>
      <c r="J43" s="21"/>
      <c r="K43" s="21"/>
      <c r="L43" s="22"/>
      <c r="M43" s="34">
        <v>19.722000000000001</v>
      </c>
      <c r="N43" s="21"/>
      <c r="O43" s="21"/>
      <c r="P43" s="22"/>
      <c r="Q43" s="27">
        <f t="shared" si="1"/>
        <v>19.722000000000001</v>
      </c>
      <c r="R43" s="22"/>
      <c r="S43" s="27">
        <f t="shared" si="2"/>
        <v>39.444000000000003</v>
      </c>
      <c r="T43" s="21"/>
      <c r="U43" s="22"/>
    </row>
    <row r="44" spans="1:21" ht="12.95" customHeight="1">
      <c r="A44" s="35" t="s">
        <v>85</v>
      </c>
      <c r="B44" s="21"/>
      <c r="C44" s="22"/>
      <c r="D44" s="8">
        <v>901</v>
      </c>
      <c r="E44" s="36" t="s">
        <v>86</v>
      </c>
      <c r="F44" s="22"/>
      <c r="G44" s="45">
        <v>100</v>
      </c>
      <c r="H44" s="22"/>
      <c r="I44" s="26">
        <f t="shared" si="0"/>
        <v>50</v>
      </c>
      <c r="J44" s="21"/>
      <c r="K44" s="21"/>
      <c r="L44" s="22"/>
      <c r="M44" s="37">
        <v>19.722000000000001</v>
      </c>
      <c r="N44" s="21"/>
      <c r="O44" s="21"/>
      <c r="P44" s="22"/>
      <c r="Q44" s="27">
        <f t="shared" si="1"/>
        <v>19.722000000000001</v>
      </c>
      <c r="R44" s="22"/>
      <c r="S44" s="27">
        <f t="shared" si="2"/>
        <v>39.444000000000003</v>
      </c>
      <c r="T44" s="21"/>
      <c r="U44" s="22"/>
    </row>
    <row r="45" spans="1:21" ht="18.95" customHeight="1">
      <c r="A45" s="36" t="s">
        <v>87</v>
      </c>
      <c r="B45" s="21"/>
      <c r="C45" s="22"/>
      <c r="D45" s="8">
        <v>901</v>
      </c>
      <c r="E45" s="36" t="s">
        <v>88</v>
      </c>
      <c r="F45" s="22"/>
      <c r="G45" s="45">
        <v>100</v>
      </c>
      <c r="H45" s="22"/>
      <c r="I45" s="26">
        <f t="shared" si="0"/>
        <v>50</v>
      </c>
      <c r="J45" s="21"/>
      <c r="K45" s="21"/>
      <c r="L45" s="22"/>
      <c r="M45" s="37">
        <v>19.722000000000001</v>
      </c>
      <c r="N45" s="21"/>
      <c r="O45" s="21"/>
      <c r="P45" s="22"/>
      <c r="Q45" s="27">
        <f t="shared" si="1"/>
        <v>19.722000000000001</v>
      </c>
      <c r="R45" s="22"/>
      <c r="S45" s="27">
        <f t="shared" si="2"/>
        <v>39.444000000000003</v>
      </c>
      <c r="T45" s="21"/>
      <c r="U45" s="22"/>
    </row>
    <row r="46" spans="1:21" ht="22.5" customHeight="1">
      <c r="A46" s="38" t="s">
        <v>89</v>
      </c>
      <c r="B46" s="21"/>
      <c r="C46" s="22"/>
      <c r="D46" s="8">
        <v>901</v>
      </c>
      <c r="E46" s="36" t="s">
        <v>90</v>
      </c>
      <c r="F46" s="22"/>
      <c r="G46" s="45">
        <v>100</v>
      </c>
      <c r="H46" s="22"/>
      <c r="I46" s="26">
        <f t="shared" si="0"/>
        <v>50</v>
      </c>
      <c r="J46" s="21"/>
      <c r="K46" s="21"/>
      <c r="L46" s="22"/>
      <c r="M46" s="37">
        <v>19.722000000000001</v>
      </c>
      <c r="N46" s="21"/>
      <c r="O46" s="21"/>
      <c r="P46" s="22"/>
      <c r="Q46" s="27">
        <f t="shared" si="1"/>
        <v>19.722000000000001</v>
      </c>
      <c r="R46" s="22"/>
      <c r="S46" s="27">
        <f t="shared" si="2"/>
        <v>39.444000000000003</v>
      </c>
      <c r="T46" s="21"/>
      <c r="U46" s="22"/>
    </row>
    <row r="47" spans="1:21" ht="22.5" customHeight="1">
      <c r="A47" s="38" t="s">
        <v>91</v>
      </c>
      <c r="B47" s="21"/>
      <c r="C47" s="22"/>
      <c r="D47" s="10">
        <v>901</v>
      </c>
      <c r="E47" s="36" t="s">
        <v>92</v>
      </c>
      <c r="F47" s="22"/>
      <c r="G47" s="45">
        <v>800</v>
      </c>
      <c r="H47" s="22"/>
      <c r="I47" s="26">
        <f t="shared" si="0"/>
        <v>400</v>
      </c>
      <c r="J47" s="21"/>
      <c r="K47" s="21"/>
      <c r="L47" s="22"/>
      <c r="M47" s="47"/>
      <c r="N47" s="21"/>
      <c r="O47" s="21"/>
      <c r="P47" s="22"/>
      <c r="Q47" s="27">
        <f t="shared" si="1"/>
        <v>0</v>
      </c>
      <c r="R47" s="22"/>
      <c r="S47" s="27">
        <f t="shared" si="2"/>
        <v>0</v>
      </c>
      <c r="T47" s="21"/>
      <c r="U47" s="22"/>
    </row>
    <row r="48" spans="1:21" ht="36.950000000000003" customHeight="1">
      <c r="A48" s="38" t="s">
        <v>93</v>
      </c>
      <c r="B48" s="21"/>
      <c r="C48" s="22"/>
      <c r="D48" s="9">
        <v>901</v>
      </c>
      <c r="E48" s="39" t="s">
        <v>94</v>
      </c>
      <c r="F48" s="22"/>
      <c r="G48" s="44">
        <v>800</v>
      </c>
      <c r="H48" s="22"/>
      <c r="I48" s="26">
        <f t="shared" si="0"/>
        <v>400</v>
      </c>
      <c r="J48" s="21"/>
      <c r="K48" s="21"/>
      <c r="L48" s="22"/>
      <c r="M48" s="38"/>
      <c r="N48" s="21"/>
      <c r="O48" s="21"/>
      <c r="P48" s="22"/>
      <c r="Q48" s="27">
        <f t="shared" si="1"/>
        <v>0</v>
      </c>
      <c r="R48" s="22"/>
      <c r="S48" s="27">
        <f t="shared" si="2"/>
        <v>0</v>
      </c>
      <c r="T48" s="21"/>
      <c r="U48" s="22"/>
    </row>
    <row r="49" spans="1:23" ht="47.1" customHeight="1">
      <c r="A49" s="38" t="s">
        <v>95</v>
      </c>
      <c r="B49" s="21"/>
      <c r="C49" s="22"/>
      <c r="D49" s="8">
        <v>901</v>
      </c>
      <c r="E49" s="36" t="s">
        <v>96</v>
      </c>
      <c r="F49" s="22"/>
      <c r="G49" s="45">
        <v>800</v>
      </c>
      <c r="H49" s="22"/>
      <c r="I49" s="26">
        <f t="shared" si="0"/>
        <v>400</v>
      </c>
      <c r="J49" s="21"/>
      <c r="K49" s="21"/>
      <c r="L49" s="22"/>
      <c r="M49" s="38"/>
      <c r="N49" s="21"/>
      <c r="O49" s="21"/>
      <c r="P49" s="22"/>
      <c r="Q49" s="27">
        <f t="shared" si="1"/>
        <v>0</v>
      </c>
      <c r="R49" s="22"/>
      <c r="S49" s="27">
        <f t="shared" si="2"/>
        <v>0</v>
      </c>
      <c r="T49" s="21"/>
      <c r="U49" s="22"/>
    </row>
    <row r="50" spans="1:23" ht="45.95" customHeight="1">
      <c r="A50" s="38" t="s">
        <v>97</v>
      </c>
      <c r="B50" s="21"/>
      <c r="C50" s="22"/>
      <c r="D50" s="8">
        <v>901</v>
      </c>
      <c r="E50" s="36" t="s">
        <v>98</v>
      </c>
      <c r="F50" s="22"/>
      <c r="G50" s="45">
        <v>800</v>
      </c>
      <c r="H50" s="22"/>
      <c r="I50" s="26">
        <f t="shared" si="0"/>
        <v>400</v>
      </c>
      <c r="J50" s="21"/>
      <c r="K50" s="21"/>
      <c r="L50" s="22"/>
      <c r="M50" s="38"/>
      <c r="N50" s="21"/>
      <c r="O50" s="21"/>
      <c r="P50" s="22"/>
      <c r="Q50" s="27">
        <f t="shared" si="1"/>
        <v>0</v>
      </c>
      <c r="R50" s="22"/>
      <c r="S50" s="27">
        <f t="shared" si="2"/>
        <v>0</v>
      </c>
      <c r="T50" s="21"/>
      <c r="U50" s="22"/>
    </row>
    <row r="51" spans="1:23" ht="12.95" customHeight="1">
      <c r="A51" s="30" t="s">
        <v>99</v>
      </c>
      <c r="B51" s="21"/>
      <c r="C51" s="22"/>
      <c r="D51" s="7"/>
      <c r="E51" s="31"/>
      <c r="F51" s="22"/>
      <c r="G51" s="32">
        <v>1835.268</v>
      </c>
      <c r="H51" s="22"/>
      <c r="I51" s="26">
        <f t="shared" si="0"/>
        <v>917.63400000000001</v>
      </c>
      <c r="J51" s="21"/>
      <c r="K51" s="21"/>
      <c r="L51" s="22"/>
      <c r="M51" s="31"/>
      <c r="N51" s="21"/>
      <c r="O51" s="21"/>
      <c r="P51" s="22"/>
      <c r="Q51" s="27">
        <f t="shared" si="1"/>
        <v>0</v>
      </c>
      <c r="R51" s="22"/>
      <c r="S51" s="27">
        <f t="shared" si="2"/>
        <v>0</v>
      </c>
      <c r="T51" s="21"/>
      <c r="U51" s="22"/>
    </row>
    <row r="52" spans="1:23" ht="18.95" customHeight="1">
      <c r="A52" s="33" t="s">
        <v>100</v>
      </c>
      <c r="B52" s="21"/>
      <c r="C52" s="22"/>
      <c r="D52" s="11"/>
      <c r="E52" s="47"/>
      <c r="F52" s="22"/>
      <c r="G52" s="34">
        <v>1835.268</v>
      </c>
      <c r="H52" s="22"/>
      <c r="I52" s="26">
        <f t="shared" si="0"/>
        <v>917.63400000000001</v>
      </c>
      <c r="J52" s="21"/>
      <c r="K52" s="21"/>
      <c r="L52" s="22"/>
      <c r="M52" s="34">
        <v>920.57</v>
      </c>
      <c r="N52" s="21"/>
      <c r="O52" s="21"/>
      <c r="P52" s="22"/>
      <c r="Q52" s="27">
        <f t="shared" si="1"/>
        <v>50.159976635564938</v>
      </c>
      <c r="R52" s="22"/>
      <c r="S52" s="27">
        <f t="shared" si="2"/>
        <v>100.31995327112988</v>
      </c>
      <c r="T52" s="21"/>
      <c r="U52" s="22"/>
    </row>
    <row r="53" spans="1:23" ht="11.25" customHeight="1">
      <c r="A53" s="35" t="s">
        <v>101</v>
      </c>
      <c r="B53" s="21"/>
      <c r="C53" s="22"/>
      <c r="D53" s="8">
        <v>992</v>
      </c>
      <c r="E53" s="48" t="s">
        <v>102</v>
      </c>
      <c r="F53" s="22"/>
      <c r="G53" s="37">
        <v>1678.2</v>
      </c>
      <c r="H53" s="22"/>
      <c r="I53" s="26">
        <f t="shared" si="0"/>
        <v>839.1</v>
      </c>
      <c r="J53" s="21"/>
      <c r="K53" s="21"/>
      <c r="L53" s="22"/>
      <c r="M53" s="37">
        <v>839.6</v>
      </c>
      <c r="N53" s="21"/>
      <c r="O53" s="21"/>
      <c r="P53" s="22"/>
      <c r="Q53" s="27">
        <f t="shared" si="1"/>
        <v>50.029793826719107</v>
      </c>
      <c r="R53" s="22"/>
      <c r="S53" s="27">
        <f t="shared" si="2"/>
        <v>100.05958765343821</v>
      </c>
      <c r="T53" s="21"/>
      <c r="U53" s="22"/>
    </row>
    <row r="54" spans="1:23" ht="11.25" customHeight="1">
      <c r="A54" s="35" t="s">
        <v>103</v>
      </c>
      <c r="B54" s="21"/>
      <c r="C54" s="22"/>
      <c r="D54" s="8">
        <v>992</v>
      </c>
      <c r="E54" s="48" t="s">
        <v>104</v>
      </c>
      <c r="F54" s="22"/>
      <c r="G54" s="37">
        <v>1678.2</v>
      </c>
      <c r="H54" s="22"/>
      <c r="I54" s="26">
        <f t="shared" si="0"/>
        <v>839.1</v>
      </c>
      <c r="J54" s="21"/>
      <c r="K54" s="21"/>
      <c r="L54" s="22"/>
      <c r="M54" s="37">
        <v>839.6</v>
      </c>
      <c r="N54" s="21"/>
      <c r="O54" s="21"/>
      <c r="P54" s="22"/>
      <c r="Q54" s="27">
        <f t="shared" si="1"/>
        <v>50.029793826719107</v>
      </c>
      <c r="R54" s="22"/>
      <c r="S54" s="27">
        <f t="shared" si="2"/>
        <v>100.05958765343821</v>
      </c>
      <c r="T54" s="21"/>
      <c r="U54" s="22"/>
    </row>
    <row r="55" spans="1:23" ht="22.5" customHeight="1">
      <c r="A55" s="38" t="s">
        <v>105</v>
      </c>
      <c r="B55" s="21"/>
      <c r="C55" s="22"/>
      <c r="D55" s="8">
        <v>992</v>
      </c>
      <c r="E55" s="49" t="s">
        <v>106</v>
      </c>
      <c r="F55" s="22"/>
      <c r="G55" s="37">
        <v>1678.2</v>
      </c>
      <c r="H55" s="22"/>
      <c r="I55" s="26">
        <f t="shared" si="0"/>
        <v>839.1</v>
      </c>
      <c r="J55" s="21"/>
      <c r="K55" s="21"/>
      <c r="L55" s="22"/>
      <c r="M55" s="37">
        <v>839.1</v>
      </c>
      <c r="N55" s="21"/>
      <c r="O55" s="21"/>
      <c r="P55" s="22"/>
      <c r="Q55" s="27">
        <f t="shared" si="1"/>
        <v>50</v>
      </c>
      <c r="R55" s="22"/>
      <c r="S55" s="27">
        <f t="shared" si="2"/>
        <v>100</v>
      </c>
      <c r="T55" s="21"/>
      <c r="U55" s="22"/>
    </row>
    <row r="56" spans="1:23" ht="22.5" customHeight="1">
      <c r="A56" s="38" t="s">
        <v>107</v>
      </c>
      <c r="B56" s="21"/>
      <c r="C56" s="22"/>
      <c r="D56" s="8">
        <v>992</v>
      </c>
      <c r="E56" s="49" t="s">
        <v>108</v>
      </c>
      <c r="F56" s="22"/>
      <c r="G56" s="37">
        <v>117.2</v>
      </c>
      <c r="H56" s="22"/>
      <c r="I56" s="26">
        <f t="shared" si="0"/>
        <v>58.6</v>
      </c>
      <c r="J56" s="21"/>
      <c r="K56" s="21"/>
      <c r="L56" s="22"/>
      <c r="M56" s="37">
        <v>58.6</v>
      </c>
      <c r="N56" s="21"/>
      <c r="O56" s="21"/>
      <c r="P56" s="22"/>
      <c r="Q56" s="27">
        <f t="shared" si="1"/>
        <v>50</v>
      </c>
      <c r="R56" s="22"/>
      <c r="S56" s="27">
        <f t="shared" si="2"/>
        <v>100</v>
      </c>
      <c r="T56" s="21"/>
      <c r="U56" s="22"/>
    </row>
    <row r="57" spans="1:23" ht="11.25" customHeight="1">
      <c r="A57" s="35" t="s">
        <v>109</v>
      </c>
      <c r="B57" s="21"/>
      <c r="C57" s="22"/>
      <c r="D57" s="8">
        <v>992</v>
      </c>
      <c r="E57" s="48" t="s">
        <v>110</v>
      </c>
      <c r="F57" s="22"/>
      <c r="G57" s="37">
        <v>1561</v>
      </c>
      <c r="H57" s="22"/>
      <c r="I57" s="26">
        <f t="shared" si="0"/>
        <v>780.5</v>
      </c>
      <c r="J57" s="21"/>
      <c r="K57" s="21"/>
      <c r="L57" s="22"/>
      <c r="M57" s="37">
        <v>780.5</v>
      </c>
      <c r="N57" s="21"/>
      <c r="O57" s="21"/>
      <c r="P57" s="22"/>
      <c r="Q57" s="27">
        <f t="shared" si="1"/>
        <v>50</v>
      </c>
      <c r="R57" s="22"/>
      <c r="S57" s="27">
        <f t="shared" si="2"/>
        <v>100</v>
      </c>
      <c r="T57" s="21"/>
      <c r="U57" s="22"/>
    </row>
    <row r="58" spans="1:23" ht="22.5" customHeight="1">
      <c r="A58" s="38" t="s">
        <v>111</v>
      </c>
      <c r="B58" s="21"/>
      <c r="C58" s="22"/>
      <c r="D58" s="8">
        <v>992</v>
      </c>
      <c r="E58" s="49" t="s">
        <v>112</v>
      </c>
      <c r="F58" s="22"/>
      <c r="G58" s="37">
        <v>14.968</v>
      </c>
      <c r="H58" s="22"/>
      <c r="I58" s="26">
        <f t="shared" si="0"/>
        <v>7.484</v>
      </c>
      <c r="J58" s="21"/>
      <c r="K58" s="21"/>
      <c r="L58" s="22"/>
      <c r="M58" s="47"/>
      <c r="N58" s="21"/>
      <c r="O58" s="21"/>
      <c r="P58" s="22"/>
      <c r="Q58" s="27">
        <f t="shared" si="1"/>
        <v>0</v>
      </c>
      <c r="R58" s="22"/>
      <c r="S58" s="27">
        <f t="shared" si="2"/>
        <v>0</v>
      </c>
      <c r="T58" s="21"/>
      <c r="U58" s="22"/>
    </row>
    <row r="59" spans="1:23" ht="11.25" customHeight="1">
      <c r="A59" s="35" t="s">
        <v>113</v>
      </c>
      <c r="B59" s="21"/>
      <c r="C59" s="22"/>
      <c r="D59" s="14">
        <v>992</v>
      </c>
      <c r="E59" s="48" t="s">
        <v>114</v>
      </c>
      <c r="F59" s="22"/>
      <c r="G59" s="37">
        <v>14.968</v>
      </c>
      <c r="H59" s="22"/>
      <c r="I59" s="26">
        <f t="shared" si="0"/>
        <v>7.484</v>
      </c>
      <c r="J59" s="21"/>
      <c r="K59" s="21"/>
      <c r="L59" s="22"/>
      <c r="M59" s="25"/>
      <c r="N59" s="21"/>
      <c r="O59" s="21"/>
      <c r="P59" s="22"/>
      <c r="Q59" s="27">
        <f t="shared" si="1"/>
        <v>0</v>
      </c>
      <c r="R59" s="22"/>
      <c r="S59" s="27">
        <f t="shared" si="2"/>
        <v>0</v>
      </c>
      <c r="T59" s="21"/>
      <c r="U59" s="22"/>
      <c r="V59" s="6"/>
      <c r="W59" s="6"/>
    </row>
    <row r="60" spans="1:23" ht="12.95" customHeight="1">
      <c r="A60" s="35" t="s">
        <v>115</v>
      </c>
      <c r="B60" s="21"/>
      <c r="C60" s="22"/>
      <c r="D60" s="8">
        <v>992</v>
      </c>
      <c r="E60" s="48" t="s">
        <v>116</v>
      </c>
      <c r="F60" s="22"/>
      <c r="G60" s="37">
        <v>14.968</v>
      </c>
      <c r="H60" s="22"/>
      <c r="I60" s="26">
        <f t="shared" si="0"/>
        <v>7.484</v>
      </c>
      <c r="J60" s="21"/>
      <c r="K60" s="21"/>
      <c r="L60" s="22"/>
      <c r="M60" s="25"/>
      <c r="N60" s="21"/>
      <c r="O60" s="21"/>
      <c r="P60" s="22"/>
      <c r="Q60" s="27">
        <f t="shared" si="1"/>
        <v>0</v>
      </c>
      <c r="R60" s="22"/>
      <c r="S60" s="27">
        <f t="shared" si="2"/>
        <v>0</v>
      </c>
      <c r="T60" s="21"/>
      <c r="U60" s="22"/>
      <c r="V60" s="6"/>
      <c r="W60" s="6"/>
    </row>
    <row r="61" spans="1:23" ht="21" customHeight="1">
      <c r="A61" s="36" t="s">
        <v>117</v>
      </c>
      <c r="B61" s="21"/>
      <c r="C61" s="22"/>
      <c r="D61" s="8">
        <v>901</v>
      </c>
      <c r="E61" s="49" t="s">
        <v>112</v>
      </c>
      <c r="F61" s="22"/>
      <c r="G61" s="36" t="s">
        <v>70</v>
      </c>
      <c r="H61" s="22"/>
      <c r="I61" s="26" t="e">
        <f t="shared" si="0"/>
        <v>#VALUE!</v>
      </c>
      <c r="J61" s="21"/>
      <c r="K61" s="21"/>
      <c r="L61" s="22"/>
      <c r="M61" s="37">
        <v>14.968</v>
      </c>
      <c r="N61" s="21"/>
      <c r="O61" s="21"/>
      <c r="P61" s="22"/>
      <c r="Q61" s="27" t="e">
        <f t="shared" si="1"/>
        <v>#VALUE!</v>
      </c>
      <c r="R61" s="22"/>
      <c r="S61" s="27" t="e">
        <f t="shared" si="2"/>
        <v>#VALUE!</v>
      </c>
      <c r="T61" s="21"/>
      <c r="U61" s="22"/>
      <c r="V61" s="12"/>
      <c r="W61" s="12"/>
    </row>
    <row r="62" spans="1:23" ht="12.95" customHeight="1">
      <c r="A62" s="35" t="s">
        <v>113</v>
      </c>
      <c r="B62" s="21"/>
      <c r="C62" s="22"/>
      <c r="D62" s="8">
        <v>901</v>
      </c>
      <c r="E62" s="48" t="s">
        <v>114</v>
      </c>
      <c r="F62" s="22"/>
      <c r="G62" s="36" t="s">
        <v>70</v>
      </c>
      <c r="H62" s="22"/>
      <c r="I62" s="26" t="e">
        <f t="shared" si="0"/>
        <v>#VALUE!</v>
      </c>
      <c r="J62" s="21"/>
      <c r="K62" s="21"/>
      <c r="L62" s="22"/>
      <c r="M62" s="37">
        <v>14.968</v>
      </c>
      <c r="N62" s="21"/>
      <c r="O62" s="21"/>
      <c r="P62" s="22"/>
      <c r="Q62" s="27" t="e">
        <f t="shared" si="1"/>
        <v>#VALUE!</v>
      </c>
      <c r="R62" s="22"/>
      <c r="S62" s="27" t="e">
        <f t="shared" si="2"/>
        <v>#VALUE!</v>
      </c>
      <c r="T62" s="21"/>
      <c r="U62" s="22"/>
      <c r="V62" s="6"/>
      <c r="W62" s="6"/>
    </row>
    <row r="63" spans="1:23" ht="14.1" customHeight="1">
      <c r="A63" s="35" t="s">
        <v>115</v>
      </c>
      <c r="B63" s="21"/>
      <c r="C63" s="22"/>
      <c r="D63" s="8">
        <v>901</v>
      </c>
      <c r="E63" s="48" t="s">
        <v>116</v>
      </c>
      <c r="F63" s="22"/>
      <c r="G63" s="36" t="s">
        <v>70</v>
      </c>
      <c r="H63" s="22"/>
      <c r="I63" s="26" t="e">
        <f t="shared" si="0"/>
        <v>#VALUE!</v>
      </c>
      <c r="J63" s="21"/>
      <c r="K63" s="21"/>
      <c r="L63" s="22"/>
      <c r="M63" s="37">
        <v>14.968</v>
      </c>
      <c r="N63" s="21"/>
      <c r="O63" s="21"/>
      <c r="P63" s="22"/>
      <c r="Q63" s="27" t="e">
        <f t="shared" si="1"/>
        <v>#VALUE!</v>
      </c>
      <c r="R63" s="22"/>
      <c r="S63" s="27" t="e">
        <f t="shared" si="2"/>
        <v>#VALUE!</v>
      </c>
      <c r="T63" s="21"/>
      <c r="U63" s="22"/>
      <c r="V63" s="12"/>
      <c r="W63" s="12"/>
    </row>
    <row r="64" spans="1:23" ht="11.25" customHeight="1">
      <c r="A64" s="35" t="s">
        <v>118</v>
      </c>
      <c r="B64" s="21"/>
      <c r="C64" s="22"/>
      <c r="D64" s="8">
        <v>901</v>
      </c>
      <c r="E64" s="36" t="s">
        <v>119</v>
      </c>
      <c r="F64" s="22"/>
      <c r="G64" s="37">
        <v>91.1</v>
      </c>
      <c r="H64" s="22"/>
      <c r="I64" s="26">
        <f t="shared" si="0"/>
        <v>45.55</v>
      </c>
      <c r="J64" s="21"/>
      <c r="K64" s="21"/>
      <c r="L64" s="22"/>
      <c r="M64" s="37">
        <v>45.252000000000002</v>
      </c>
      <c r="N64" s="21"/>
      <c r="O64" s="21"/>
      <c r="P64" s="22"/>
      <c r="Q64" s="27">
        <f t="shared" si="1"/>
        <v>49.6728869374314</v>
      </c>
      <c r="R64" s="22"/>
      <c r="S64" s="27">
        <f t="shared" si="2"/>
        <v>99.3457738748628</v>
      </c>
      <c r="T64" s="21"/>
      <c r="U64" s="22"/>
      <c r="V64" s="6"/>
      <c r="W64" s="6"/>
    </row>
    <row r="65" spans="1:23" ht="22.5" customHeight="1">
      <c r="A65" s="38" t="s">
        <v>120</v>
      </c>
      <c r="B65" s="21"/>
      <c r="C65" s="22"/>
      <c r="D65" s="8">
        <v>901</v>
      </c>
      <c r="E65" s="39" t="s">
        <v>121</v>
      </c>
      <c r="F65" s="22"/>
      <c r="G65" s="37">
        <v>91.1</v>
      </c>
      <c r="H65" s="22"/>
      <c r="I65" s="26">
        <f t="shared" si="0"/>
        <v>45.55</v>
      </c>
      <c r="J65" s="21"/>
      <c r="K65" s="21"/>
      <c r="L65" s="22"/>
      <c r="M65" s="37">
        <v>45.252000000000002</v>
      </c>
      <c r="N65" s="21"/>
      <c r="O65" s="21"/>
      <c r="P65" s="22"/>
      <c r="Q65" s="27">
        <f t="shared" si="1"/>
        <v>49.6728869374314</v>
      </c>
      <c r="R65" s="22"/>
      <c r="S65" s="27">
        <f t="shared" si="2"/>
        <v>99.3457738748628</v>
      </c>
      <c r="T65" s="21"/>
      <c r="U65" s="22"/>
      <c r="V65" s="12"/>
      <c r="W65" s="12"/>
    </row>
    <row r="66" spans="1:23" ht="22.5" customHeight="1">
      <c r="A66" s="38" t="s">
        <v>122</v>
      </c>
      <c r="B66" s="21"/>
      <c r="C66" s="22"/>
      <c r="D66" s="8">
        <v>901</v>
      </c>
      <c r="E66" s="49" t="s">
        <v>123</v>
      </c>
      <c r="F66" s="22"/>
      <c r="G66" s="37">
        <v>91.1</v>
      </c>
      <c r="H66" s="22"/>
      <c r="I66" s="26">
        <f t="shared" si="0"/>
        <v>45.55</v>
      </c>
      <c r="J66" s="21"/>
      <c r="K66" s="21"/>
      <c r="L66" s="22"/>
      <c r="M66" s="37">
        <v>45.252000000000002</v>
      </c>
      <c r="N66" s="21"/>
      <c r="O66" s="21"/>
      <c r="P66" s="22"/>
      <c r="Q66" s="27">
        <f t="shared" si="1"/>
        <v>49.6728869374314</v>
      </c>
      <c r="R66" s="22"/>
      <c r="S66" s="27">
        <f t="shared" si="2"/>
        <v>99.3457738748628</v>
      </c>
      <c r="T66" s="21"/>
      <c r="U66" s="22"/>
      <c r="V66" s="12"/>
      <c r="W66" s="12"/>
    </row>
    <row r="67" spans="1:23" ht="12.95" customHeight="1">
      <c r="A67" s="36" t="s">
        <v>124</v>
      </c>
      <c r="B67" s="21"/>
      <c r="C67" s="22"/>
      <c r="D67" s="8">
        <v>901</v>
      </c>
      <c r="E67" s="36" t="s">
        <v>125</v>
      </c>
      <c r="F67" s="22"/>
      <c r="G67" s="37">
        <v>51</v>
      </c>
      <c r="H67" s="22"/>
      <c r="I67" s="26">
        <f t="shared" si="0"/>
        <v>25.5</v>
      </c>
      <c r="J67" s="21"/>
      <c r="K67" s="21"/>
      <c r="L67" s="22"/>
      <c r="M67" s="37">
        <v>21.25</v>
      </c>
      <c r="N67" s="21"/>
      <c r="O67" s="21"/>
      <c r="P67" s="22"/>
      <c r="Q67" s="27">
        <f t="shared" si="1"/>
        <v>41.666666666666671</v>
      </c>
      <c r="R67" s="22"/>
      <c r="S67" s="27">
        <f t="shared" si="2"/>
        <v>83.333333333333343</v>
      </c>
      <c r="T67" s="21"/>
      <c r="U67" s="22"/>
      <c r="V67" s="6"/>
      <c r="W67" s="6"/>
    </row>
    <row r="68" spans="1:23" ht="14.1" customHeight="1">
      <c r="A68" s="36" t="s">
        <v>126</v>
      </c>
      <c r="B68" s="21"/>
      <c r="C68" s="22"/>
      <c r="D68" s="8">
        <v>901</v>
      </c>
      <c r="E68" s="36" t="s">
        <v>127</v>
      </c>
      <c r="F68" s="22"/>
      <c r="G68" s="37">
        <v>51</v>
      </c>
      <c r="H68" s="22"/>
      <c r="I68" s="26">
        <f t="shared" si="0"/>
        <v>25.5</v>
      </c>
      <c r="J68" s="21"/>
      <c r="K68" s="21"/>
      <c r="L68" s="22"/>
      <c r="M68" s="37">
        <v>21.25</v>
      </c>
      <c r="N68" s="21"/>
      <c r="O68" s="21"/>
      <c r="P68" s="22"/>
      <c r="Q68" s="27">
        <f t="shared" si="1"/>
        <v>41.666666666666671</v>
      </c>
      <c r="R68" s="22"/>
      <c r="S68" s="27">
        <f t="shared" si="2"/>
        <v>83.333333333333343</v>
      </c>
      <c r="T68" s="21"/>
      <c r="U68" s="22"/>
      <c r="V68" s="12"/>
      <c r="W68" s="12"/>
    </row>
    <row r="69" spans="1:23" ht="28.5" customHeight="1">
      <c r="A69" s="38" t="s">
        <v>128</v>
      </c>
      <c r="B69" s="21"/>
      <c r="C69" s="22"/>
      <c r="D69" s="9">
        <v>901</v>
      </c>
      <c r="E69" s="39" t="s">
        <v>129</v>
      </c>
      <c r="F69" s="22"/>
      <c r="G69" s="40">
        <v>51</v>
      </c>
      <c r="H69" s="22"/>
      <c r="I69" s="26">
        <f t="shared" si="0"/>
        <v>25.5</v>
      </c>
      <c r="J69" s="21"/>
      <c r="K69" s="21"/>
      <c r="L69" s="22"/>
      <c r="M69" s="40">
        <v>21.25</v>
      </c>
      <c r="N69" s="21"/>
      <c r="O69" s="21"/>
      <c r="P69" s="22"/>
      <c r="Q69" s="27">
        <f t="shared" si="1"/>
        <v>41.666666666666671</v>
      </c>
      <c r="R69" s="22"/>
      <c r="S69" s="27">
        <f t="shared" si="2"/>
        <v>83.333333333333343</v>
      </c>
      <c r="T69" s="21"/>
      <c r="U69" s="22"/>
      <c r="V69" s="1"/>
      <c r="W69" s="1"/>
    </row>
    <row r="70" spans="1:23" ht="28.5" customHeight="1">
      <c r="A70" s="50" t="s">
        <v>130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</row>
    <row r="71" spans="1:23" ht="65.099999999999994" customHeight="1">
      <c r="A71" s="39" t="s">
        <v>6</v>
      </c>
      <c r="B71" s="21"/>
      <c r="C71" s="21"/>
      <c r="D71" s="21"/>
      <c r="E71" s="22"/>
      <c r="F71" s="39" t="s">
        <v>131</v>
      </c>
      <c r="G71" s="21"/>
      <c r="H71" s="21"/>
      <c r="I71" s="22"/>
      <c r="J71" s="38" t="s">
        <v>132</v>
      </c>
      <c r="K71" s="21"/>
      <c r="L71" s="22"/>
      <c r="M71" s="48" t="s">
        <v>133</v>
      </c>
      <c r="N71" s="21"/>
      <c r="O71" s="22"/>
      <c r="P71" s="38" t="s">
        <v>134</v>
      </c>
      <c r="Q71" s="22"/>
      <c r="R71" s="38" t="s">
        <v>135</v>
      </c>
      <c r="S71" s="21"/>
      <c r="T71" s="22"/>
      <c r="U71" s="38" t="s">
        <v>136</v>
      </c>
      <c r="V71" s="22"/>
      <c r="W71" s="1"/>
    </row>
    <row r="72" spans="1:23" ht="11.25" customHeight="1">
      <c r="A72" s="36" t="s">
        <v>137</v>
      </c>
      <c r="B72" s="21"/>
      <c r="C72" s="21"/>
      <c r="D72" s="21"/>
      <c r="E72" s="22"/>
      <c r="F72" s="25"/>
      <c r="G72" s="21"/>
      <c r="H72" s="21"/>
      <c r="I72" s="22"/>
      <c r="J72" s="51">
        <f>J74+J111+J118+J123+J132+J157+J165</f>
        <v>4834.79</v>
      </c>
      <c r="K72" s="21"/>
      <c r="L72" s="22"/>
      <c r="M72" s="51">
        <f>J72/2</f>
        <v>2417.395</v>
      </c>
      <c r="N72" s="52"/>
      <c r="O72" s="53"/>
      <c r="P72" s="51">
        <f>P74+P111+P123+P132+P157+P165</f>
        <v>1556.2149999999997</v>
      </c>
      <c r="Q72" s="53"/>
      <c r="R72" s="27">
        <f>P72/J72*100</f>
        <v>32.187850971810562</v>
      </c>
      <c r="S72" s="54"/>
      <c r="T72" s="55"/>
      <c r="U72" s="27">
        <f>P72/M72*100</f>
        <v>64.375701943621124</v>
      </c>
      <c r="V72" s="55"/>
      <c r="W72" s="6"/>
    </row>
    <row r="73" spans="1:23" ht="11.25" customHeight="1">
      <c r="A73" s="36" t="s">
        <v>138</v>
      </c>
      <c r="B73" s="21"/>
      <c r="C73" s="21"/>
      <c r="D73" s="21"/>
      <c r="E73" s="22"/>
      <c r="F73" s="25"/>
      <c r="G73" s="21"/>
      <c r="H73" s="21"/>
      <c r="I73" s="22"/>
      <c r="J73" s="25"/>
      <c r="K73" s="21"/>
      <c r="L73" s="22"/>
      <c r="M73" s="51"/>
      <c r="N73" s="52"/>
      <c r="O73" s="53"/>
      <c r="P73" s="25"/>
      <c r="Q73" s="22"/>
      <c r="R73" s="27"/>
      <c r="S73" s="54"/>
      <c r="T73" s="55"/>
      <c r="U73" s="27" t="e">
        <f t="shared" ref="U73:U136" si="3">P73/M73*100</f>
        <v>#DIV/0!</v>
      </c>
      <c r="V73" s="55"/>
      <c r="W73" s="6"/>
    </row>
    <row r="74" spans="1:23" ht="11.25" customHeight="1">
      <c r="A74" s="56" t="s">
        <v>139</v>
      </c>
      <c r="B74" s="21"/>
      <c r="C74" s="21"/>
      <c r="D74" s="21"/>
      <c r="E74" s="22"/>
      <c r="F74" s="31"/>
      <c r="G74" s="21"/>
      <c r="H74" s="21"/>
      <c r="I74" s="22"/>
      <c r="J74" s="57">
        <f>J76+J79+J91</f>
        <v>3454.0720000000001</v>
      </c>
      <c r="K74" s="21"/>
      <c r="L74" s="22"/>
      <c r="M74" s="51">
        <f t="shared" ref="M74:M83" si="4">J74/2</f>
        <v>1727.0360000000001</v>
      </c>
      <c r="N74" s="52"/>
      <c r="O74" s="53"/>
      <c r="P74" s="31">
        <f>P78+P79+P91</f>
        <v>1188.191</v>
      </c>
      <c r="Q74" s="22"/>
      <c r="R74" s="27">
        <f t="shared" ref="R74:R136" si="5">P74/J74*100</f>
        <v>34.399717203347237</v>
      </c>
      <c r="S74" s="54"/>
      <c r="T74" s="55"/>
      <c r="U74" s="27">
        <f t="shared" si="3"/>
        <v>68.799434406694473</v>
      </c>
      <c r="V74" s="55"/>
      <c r="W74" s="6"/>
    </row>
    <row r="75" spans="1:23" ht="18.95" customHeight="1">
      <c r="A75" s="33" t="s">
        <v>140</v>
      </c>
      <c r="B75" s="21"/>
      <c r="C75" s="21"/>
      <c r="D75" s="21"/>
      <c r="E75" s="22"/>
      <c r="F75" s="47"/>
      <c r="G75" s="21"/>
      <c r="H75" s="21"/>
      <c r="I75" s="22"/>
      <c r="J75" s="58">
        <f>J76</f>
        <v>0.58299999999999996</v>
      </c>
      <c r="K75" s="21"/>
      <c r="L75" s="22"/>
      <c r="M75" s="51">
        <f t="shared" si="4"/>
        <v>0.29149999999999998</v>
      </c>
      <c r="N75" s="52"/>
      <c r="O75" s="53"/>
      <c r="P75" s="47"/>
      <c r="Q75" s="22"/>
      <c r="R75" s="27">
        <f t="shared" si="5"/>
        <v>0</v>
      </c>
      <c r="S75" s="54"/>
      <c r="T75" s="55"/>
      <c r="U75" s="27">
        <f t="shared" si="3"/>
        <v>0</v>
      </c>
      <c r="V75" s="55"/>
      <c r="W75" s="12"/>
    </row>
    <row r="76" spans="1:23" ht="27.95" customHeight="1">
      <c r="A76" s="38" t="s">
        <v>141</v>
      </c>
      <c r="B76" s="21"/>
      <c r="C76" s="21"/>
      <c r="D76" s="21"/>
      <c r="E76" s="22"/>
      <c r="F76" s="39" t="s">
        <v>142</v>
      </c>
      <c r="G76" s="21"/>
      <c r="H76" s="21"/>
      <c r="I76" s="22"/>
      <c r="J76" s="40">
        <v>0.58299999999999996</v>
      </c>
      <c r="K76" s="21"/>
      <c r="L76" s="22"/>
      <c r="M76" s="51">
        <f t="shared" si="4"/>
        <v>0.29149999999999998</v>
      </c>
      <c r="N76" s="52"/>
      <c r="O76" s="53"/>
      <c r="P76" s="38"/>
      <c r="Q76" s="22"/>
      <c r="R76" s="27">
        <f t="shared" si="5"/>
        <v>0</v>
      </c>
      <c r="S76" s="54"/>
      <c r="T76" s="55"/>
      <c r="U76" s="27">
        <f t="shared" si="3"/>
        <v>0</v>
      </c>
      <c r="V76" s="55"/>
      <c r="W76" s="1"/>
    </row>
    <row r="77" spans="1:23" ht="21" customHeight="1">
      <c r="A77" s="49" t="s">
        <v>143</v>
      </c>
      <c r="B77" s="21"/>
      <c r="C77" s="21"/>
      <c r="D77" s="21"/>
      <c r="E77" s="22"/>
      <c r="F77" s="36" t="s">
        <v>144</v>
      </c>
      <c r="G77" s="21"/>
      <c r="H77" s="21"/>
      <c r="I77" s="22"/>
      <c r="J77" s="40">
        <v>0.58299999999999996</v>
      </c>
      <c r="K77" s="21"/>
      <c r="L77" s="22"/>
      <c r="M77" s="51">
        <f t="shared" si="4"/>
        <v>0.29149999999999998</v>
      </c>
      <c r="N77" s="52"/>
      <c r="O77" s="53"/>
      <c r="P77" s="47"/>
      <c r="Q77" s="22"/>
      <c r="R77" s="27">
        <f t="shared" si="5"/>
        <v>0</v>
      </c>
      <c r="S77" s="54"/>
      <c r="T77" s="55"/>
      <c r="U77" s="27">
        <f t="shared" si="3"/>
        <v>0</v>
      </c>
      <c r="V77" s="55"/>
      <c r="W77" s="12"/>
    </row>
    <row r="78" spans="1:23" ht="21" customHeight="1">
      <c r="A78" s="49" t="s">
        <v>124</v>
      </c>
      <c r="B78" s="21"/>
      <c r="C78" s="21"/>
      <c r="D78" s="21"/>
      <c r="E78" s="22"/>
      <c r="F78" s="36" t="s">
        <v>145</v>
      </c>
      <c r="G78" s="21"/>
      <c r="H78" s="21"/>
      <c r="I78" s="22"/>
      <c r="J78" s="40">
        <v>0.58299999999999996</v>
      </c>
      <c r="K78" s="21"/>
      <c r="L78" s="22"/>
      <c r="M78" s="51">
        <f t="shared" si="4"/>
        <v>0.29149999999999998</v>
      </c>
      <c r="N78" s="52"/>
      <c r="O78" s="53"/>
      <c r="P78" s="47"/>
      <c r="Q78" s="22"/>
      <c r="R78" s="27">
        <f t="shared" si="5"/>
        <v>0</v>
      </c>
      <c r="S78" s="54"/>
      <c r="T78" s="55"/>
      <c r="U78" s="27">
        <f t="shared" si="3"/>
        <v>0</v>
      </c>
      <c r="V78" s="55"/>
      <c r="W78" s="12"/>
    </row>
    <row r="79" spans="1:23" ht="22.5" customHeight="1">
      <c r="A79" s="38" t="s">
        <v>146</v>
      </c>
      <c r="B79" s="21"/>
      <c r="C79" s="21"/>
      <c r="D79" s="21"/>
      <c r="E79" s="22"/>
      <c r="F79" s="47"/>
      <c r="G79" s="21"/>
      <c r="H79" s="21"/>
      <c r="I79" s="22"/>
      <c r="J79" s="58">
        <f>J80+J83+J88</f>
        <v>3440.116</v>
      </c>
      <c r="K79" s="21"/>
      <c r="L79" s="22"/>
      <c r="M79" s="51">
        <f t="shared" si="4"/>
        <v>1720.058</v>
      </c>
      <c r="N79" s="52"/>
      <c r="O79" s="53"/>
      <c r="P79" s="47">
        <f>P80+P83+P88</f>
        <v>1188.191</v>
      </c>
      <c r="Q79" s="22"/>
      <c r="R79" s="27">
        <f t="shared" si="5"/>
        <v>34.539271350152148</v>
      </c>
      <c r="S79" s="54"/>
      <c r="T79" s="55"/>
      <c r="U79" s="27">
        <f t="shared" si="3"/>
        <v>69.078542700304297</v>
      </c>
      <c r="V79" s="55"/>
      <c r="W79" s="12"/>
    </row>
    <row r="80" spans="1:23" ht="20.25" customHeight="1">
      <c r="A80" s="49" t="s">
        <v>147</v>
      </c>
      <c r="B80" s="21"/>
      <c r="C80" s="21"/>
      <c r="D80" s="21"/>
      <c r="E80" s="22"/>
      <c r="F80" s="36" t="s">
        <v>148</v>
      </c>
      <c r="G80" s="21"/>
      <c r="H80" s="21"/>
      <c r="I80" s="22"/>
      <c r="J80" s="40">
        <v>1770.8689999999999</v>
      </c>
      <c r="K80" s="21"/>
      <c r="L80" s="22"/>
      <c r="M80" s="51">
        <f t="shared" si="4"/>
        <v>885.43449999999996</v>
      </c>
      <c r="N80" s="52"/>
      <c r="O80" s="53"/>
      <c r="P80" s="47">
        <f>P82</f>
        <v>733.75800000000004</v>
      </c>
      <c r="Q80" s="22"/>
      <c r="R80" s="27">
        <f t="shared" si="5"/>
        <v>41.434911334491716</v>
      </c>
      <c r="S80" s="54"/>
      <c r="T80" s="55"/>
      <c r="U80" s="27">
        <f t="shared" si="3"/>
        <v>82.869822668983431</v>
      </c>
      <c r="V80" s="55"/>
      <c r="W80" s="12"/>
    </row>
    <row r="81" spans="1:23" ht="27.95" customHeight="1">
      <c r="A81" s="38" t="s">
        <v>149</v>
      </c>
      <c r="B81" s="21"/>
      <c r="C81" s="21"/>
      <c r="D81" s="21"/>
      <c r="E81" s="22"/>
      <c r="F81" s="36" t="s">
        <v>150</v>
      </c>
      <c r="G81" s="21"/>
      <c r="H81" s="21"/>
      <c r="I81" s="22"/>
      <c r="J81" s="40">
        <v>1770.8689999999999</v>
      </c>
      <c r="K81" s="21"/>
      <c r="L81" s="22"/>
      <c r="M81" s="51">
        <f t="shared" si="4"/>
        <v>885.43449999999996</v>
      </c>
      <c r="N81" s="52"/>
      <c r="O81" s="53"/>
      <c r="P81" s="38">
        <f>P82</f>
        <v>733.75800000000004</v>
      </c>
      <c r="Q81" s="22"/>
      <c r="R81" s="27">
        <f t="shared" si="5"/>
        <v>41.434911334491716</v>
      </c>
      <c r="S81" s="54"/>
      <c r="T81" s="55"/>
      <c r="U81" s="27">
        <f t="shared" si="3"/>
        <v>82.869822668983431</v>
      </c>
      <c r="V81" s="55"/>
      <c r="W81" s="1"/>
    </row>
    <row r="82" spans="1:23" ht="20.25" customHeight="1">
      <c r="A82" s="49" t="s">
        <v>151</v>
      </c>
      <c r="B82" s="21"/>
      <c r="C82" s="21"/>
      <c r="D82" s="21"/>
      <c r="E82" s="22"/>
      <c r="F82" s="36" t="s">
        <v>152</v>
      </c>
      <c r="G82" s="21"/>
      <c r="H82" s="21"/>
      <c r="I82" s="22"/>
      <c r="J82" s="47">
        <v>1770.8689999999999</v>
      </c>
      <c r="K82" s="21"/>
      <c r="L82" s="22"/>
      <c r="M82" s="51">
        <f t="shared" si="4"/>
        <v>885.43449999999996</v>
      </c>
      <c r="N82" s="52"/>
      <c r="O82" s="53"/>
      <c r="P82" s="47">
        <v>733.75800000000004</v>
      </c>
      <c r="Q82" s="22"/>
      <c r="R82" s="27">
        <f t="shared" si="5"/>
        <v>41.434911334491716</v>
      </c>
      <c r="S82" s="54"/>
      <c r="T82" s="55"/>
      <c r="U82" s="27">
        <f t="shared" si="3"/>
        <v>82.869822668983431</v>
      </c>
      <c r="V82" s="55"/>
      <c r="W82" s="12"/>
    </row>
    <row r="83" spans="1:23" ht="22.5" customHeight="1">
      <c r="A83" s="49" t="s">
        <v>153</v>
      </c>
      <c r="B83" s="21"/>
      <c r="C83" s="21"/>
      <c r="D83" s="21"/>
      <c r="E83" s="22"/>
      <c r="F83" s="36" t="s">
        <v>154</v>
      </c>
      <c r="G83" s="21"/>
      <c r="H83" s="21"/>
      <c r="I83" s="22"/>
      <c r="J83" s="40">
        <v>915.65700000000004</v>
      </c>
      <c r="K83" s="21"/>
      <c r="L83" s="22"/>
      <c r="M83" s="51">
        <f t="shared" si="4"/>
        <v>457.82850000000002</v>
      </c>
      <c r="N83" s="52"/>
      <c r="O83" s="53"/>
      <c r="P83" s="47">
        <f>P84+P86</f>
        <v>229.251</v>
      </c>
      <c r="Q83" s="22"/>
      <c r="R83" s="27">
        <f t="shared" si="5"/>
        <v>25.036776871688854</v>
      </c>
      <c r="S83" s="54"/>
      <c r="T83" s="55"/>
      <c r="U83" s="27">
        <f t="shared" si="3"/>
        <v>50.073553743377708</v>
      </c>
      <c r="V83" s="55"/>
      <c r="W83" s="12"/>
    </row>
    <row r="84" spans="1:23" ht="22.5" customHeight="1">
      <c r="A84" s="49" t="s">
        <v>155</v>
      </c>
      <c r="B84" s="21"/>
      <c r="C84" s="21"/>
      <c r="D84" s="21"/>
      <c r="E84" s="22"/>
      <c r="F84" s="36" t="s">
        <v>156</v>
      </c>
      <c r="G84" s="21"/>
      <c r="H84" s="21"/>
      <c r="I84" s="22"/>
      <c r="J84" s="40">
        <v>811.65700000000004</v>
      </c>
      <c r="K84" s="21"/>
      <c r="L84" s="21"/>
      <c r="M84" s="22"/>
      <c r="N84" s="58">
        <f>J84/2</f>
        <v>405.82850000000002</v>
      </c>
      <c r="O84" s="53"/>
      <c r="P84" s="47">
        <f>P85</f>
        <v>227.50800000000001</v>
      </c>
      <c r="Q84" s="22"/>
      <c r="R84" s="27">
        <f t="shared" si="5"/>
        <v>28.030066887860265</v>
      </c>
      <c r="S84" s="54"/>
      <c r="T84" s="55"/>
      <c r="U84" s="27" t="e">
        <f t="shared" si="3"/>
        <v>#DIV/0!</v>
      </c>
      <c r="V84" s="55"/>
    </row>
    <row r="85" spans="1:23" ht="21" customHeight="1">
      <c r="A85" s="49" t="s">
        <v>157</v>
      </c>
      <c r="B85" s="21"/>
      <c r="C85" s="21"/>
      <c r="D85" s="21"/>
      <c r="E85" s="22"/>
      <c r="F85" s="36" t="s">
        <v>158</v>
      </c>
      <c r="G85" s="21"/>
      <c r="H85" s="21"/>
      <c r="I85" s="22"/>
      <c r="J85" s="40">
        <v>811.65700000000004</v>
      </c>
      <c r="K85" s="21"/>
      <c r="L85" s="21"/>
      <c r="M85" s="22"/>
      <c r="N85" s="58">
        <f t="shared" ref="N85:N148" si="6">J85/2</f>
        <v>405.82850000000002</v>
      </c>
      <c r="O85" s="53"/>
      <c r="P85" s="47">
        <v>227.50800000000001</v>
      </c>
      <c r="Q85" s="22"/>
      <c r="R85" s="27">
        <f t="shared" si="5"/>
        <v>28.030066887860265</v>
      </c>
      <c r="S85" s="54"/>
      <c r="T85" s="55"/>
      <c r="U85" s="27" t="e">
        <f t="shared" si="3"/>
        <v>#DIV/0!</v>
      </c>
      <c r="V85" s="55"/>
    </row>
    <row r="86" spans="1:23" ht="21" customHeight="1">
      <c r="A86" s="49" t="s">
        <v>159</v>
      </c>
      <c r="B86" s="21"/>
      <c r="C86" s="21"/>
      <c r="D86" s="21"/>
      <c r="E86" s="22"/>
      <c r="F86" s="43" t="s">
        <v>160</v>
      </c>
      <c r="G86" s="21"/>
      <c r="H86" s="21"/>
      <c r="I86" s="22"/>
      <c r="J86" s="40">
        <v>4</v>
      </c>
      <c r="K86" s="21"/>
      <c r="L86" s="21"/>
      <c r="M86" s="22"/>
      <c r="N86" s="58">
        <f t="shared" si="6"/>
        <v>2</v>
      </c>
      <c r="O86" s="53"/>
      <c r="P86" s="47">
        <f>P87</f>
        <v>1.7430000000000001</v>
      </c>
      <c r="Q86" s="22"/>
      <c r="R86" s="27">
        <f t="shared" si="5"/>
        <v>43.575000000000003</v>
      </c>
      <c r="S86" s="54"/>
      <c r="T86" s="55"/>
      <c r="U86" s="27" t="e">
        <f t="shared" si="3"/>
        <v>#DIV/0!</v>
      </c>
      <c r="V86" s="55"/>
    </row>
    <row r="87" spans="1:23" ht="21" customHeight="1">
      <c r="A87" s="49" t="s">
        <v>161</v>
      </c>
      <c r="B87" s="21"/>
      <c r="C87" s="21"/>
      <c r="D87" s="21"/>
      <c r="E87" s="22"/>
      <c r="F87" s="43" t="s">
        <v>162</v>
      </c>
      <c r="G87" s="21"/>
      <c r="H87" s="21"/>
      <c r="I87" s="22"/>
      <c r="J87" s="40">
        <v>4</v>
      </c>
      <c r="K87" s="21"/>
      <c r="L87" s="21"/>
      <c r="M87" s="22"/>
      <c r="N87" s="58">
        <f t="shared" si="6"/>
        <v>2</v>
      </c>
      <c r="O87" s="53"/>
      <c r="P87" s="47">
        <v>1.7430000000000001</v>
      </c>
      <c r="Q87" s="22"/>
      <c r="R87" s="27">
        <f t="shared" si="5"/>
        <v>43.575000000000003</v>
      </c>
      <c r="S87" s="54"/>
      <c r="T87" s="55"/>
      <c r="U87" s="27" t="e">
        <f t="shared" si="3"/>
        <v>#DIV/0!</v>
      </c>
      <c r="V87" s="55"/>
    </row>
    <row r="88" spans="1:23" ht="21" customHeight="1">
      <c r="A88" s="49" t="s">
        <v>147</v>
      </c>
      <c r="B88" s="21"/>
      <c r="C88" s="21"/>
      <c r="D88" s="21"/>
      <c r="E88" s="22"/>
      <c r="F88" s="43" t="s">
        <v>163</v>
      </c>
      <c r="G88" s="21"/>
      <c r="H88" s="21"/>
      <c r="I88" s="22"/>
      <c r="J88" s="40">
        <v>753.59</v>
      </c>
      <c r="K88" s="21"/>
      <c r="L88" s="21"/>
      <c r="M88" s="22"/>
      <c r="N88" s="58">
        <f t="shared" si="6"/>
        <v>376.79500000000002</v>
      </c>
      <c r="O88" s="53"/>
      <c r="P88" s="47">
        <f>P90</f>
        <v>225.18199999999999</v>
      </c>
      <c r="Q88" s="22"/>
      <c r="R88" s="27">
        <f t="shared" si="5"/>
        <v>29.881235154394297</v>
      </c>
      <c r="S88" s="54"/>
      <c r="T88" s="55"/>
      <c r="U88" s="27" t="e">
        <f t="shared" si="3"/>
        <v>#DIV/0!</v>
      </c>
      <c r="V88" s="55"/>
    </row>
    <row r="89" spans="1:23" ht="27.95" customHeight="1">
      <c r="A89" s="38" t="s">
        <v>164</v>
      </c>
      <c r="B89" s="21"/>
      <c r="C89" s="21"/>
      <c r="D89" s="21"/>
      <c r="E89" s="22"/>
      <c r="F89" s="59" t="s">
        <v>165</v>
      </c>
      <c r="G89" s="21"/>
      <c r="H89" s="21"/>
      <c r="I89" s="22"/>
      <c r="J89" s="40">
        <v>753.59</v>
      </c>
      <c r="K89" s="21"/>
      <c r="L89" s="21"/>
      <c r="M89" s="22"/>
      <c r="N89" s="58">
        <f t="shared" si="6"/>
        <v>376.79500000000002</v>
      </c>
      <c r="O89" s="53"/>
      <c r="P89" s="38">
        <f>P90</f>
        <v>225.18199999999999</v>
      </c>
      <c r="Q89" s="22"/>
      <c r="R89" s="27">
        <f t="shared" si="5"/>
        <v>29.881235154394297</v>
      </c>
      <c r="S89" s="54"/>
      <c r="T89" s="55"/>
      <c r="U89" s="27" t="e">
        <f t="shared" si="3"/>
        <v>#DIV/0!</v>
      </c>
      <c r="V89" s="55"/>
    </row>
    <row r="90" spans="1:23" ht="21" customHeight="1">
      <c r="A90" s="49" t="s">
        <v>151</v>
      </c>
      <c r="B90" s="21"/>
      <c r="C90" s="21"/>
      <c r="D90" s="21"/>
      <c r="E90" s="22"/>
      <c r="F90" s="43" t="s">
        <v>166</v>
      </c>
      <c r="G90" s="21"/>
      <c r="H90" s="21"/>
      <c r="I90" s="22"/>
      <c r="J90" s="40">
        <v>753.59</v>
      </c>
      <c r="K90" s="21"/>
      <c r="L90" s="21"/>
      <c r="M90" s="22"/>
      <c r="N90" s="58">
        <f t="shared" si="6"/>
        <v>376.79500000000002</v>
      </c>
      <c r="O90" s="53"/>
      <c r="P90" s="47">
        <v>225.18199999999999</v>
      </c>
      <c r="Q90" s="22"/>
      <c r="R90" s="27">
        <f t="shared" si="5"/>
        <v>29.881235154394297</v>
      </c>
      <c r="S90" s="54"/>
      <c r="T90" s="55"/>
      <c r="U90" s="27" t="e">
        <f t="shared" si="3"/>
        <v>#DIV/0!</v>
      </c>
      <c r="V90" s="55"/>
    </row>
    <row r="91" spans="1:23" ht="23.25" customHeight="1">
      <c r="A91" s="33" t="s">
        <v>167</v>
      </c>
      <c r="B91" s="21"/>
      <c r="C91" s="21"/>
      <c r="D91" s="21"/>
      <c r="E91" s="22"/>
      <c r="F91" s="47"/>
      <c r="G91" s="21"/>
      <c r="H91" s="21"/>
      <c r="I91" s="22"/>
      <c r="J91" s="58">
        <f>J92+J95+J98+J101+J105+J108</f>
        <v>13.372999999999999</v>
      </c>
      <c r="K91" s="21"/>
      <c r="L91" s="21"/>
      <c r="M91" s="22"/>
      <c r="N91" s="58">
        <f t="shared" si="6"/>
        <v>6.6864999999999997</v>
      </c>
      <c r="O91" s="53"/>
      <c r="P91" s="47"/>
      <c r="Q91" s="22"/>
      <c r="R91" s="27">
        <f t="shared" si="5"/>
        <v>0</v>
      </c>
      <c r="S91" s="54"/>
      <c r="T91" s="55"/>
      <c r="U91" s="27" t="e">
        <f t="shared" si="3"/>
        <v>#DIV/0!</v>
      </c>
      <c r="V91" s="55"/>
    </row>
    <row r="92" spans="1:23" ht="27.95" customHeight="1">
      <c r="A92" s="38" t="s">
        <v>168</v>
      </c>
      <c r="B92" s="21"/>
      <c r="C92" s="21"/>
      <c r="D92" s="21"/>
      <c r="E92" s="22"/>
      <c r="F92" s="59" t="s">
        <v>169</v>
      </c>
      <c r="G92" s="21"/>
      <c r="H92" s="21"/>
      <c r="I92" s="22"/>
      <c r="J92" s="40">
        <v>2.165</v>
      </c>
      <c r="K92" s="21"/>
      <c r="L92" s="21"/>
      <c r="M92" s="22"/>
      <c r="N92" s="58">
        <f t="shared" si="6"/>
        <v>1.0825</v>
      </c>
      <c r="O92" s="53"/>
      <c r="P92" s="38"/>
      <c r="Q92" s="22"/>
      <c r="R92" s="27">
        <f t="shared" si="5"/>
        <v>0</v>
      </c>
      <c r="S92" s="54"/>
      <c r="T92" s="55"/>
      <c r="U92" s="27" t="e">
        <f t="shared" si="3"/>
        <v>#DIV/0!</v>
      </c>
      <c r="V92" s="55"/>
    </row>
    <row r="93" spans="1:23" ht="11.25" customHeight="1">
      <c r="A93" s="48" t="s">
        <v>143</v>
      </c>
      <c r="B93" s="21"/>
      <c r="C93" s="21"/>
      <c r="D93" s="21"/>
      <c r="E93" s="22"/>
      <c r="F93" s="43" t="s">
        <v>170</v>
      </c>
      <c r="G93" s="21"/>
      <c r="H93" s="21"/>
      <c r="I93" s="22"/>
      <c r="J93" s="37">
        <v>2.165</v>
      </c>
      <c r="K93" s="21"/>
      <c r="L93" s="21"/>
      <c r="M93" s="22"/>
      <c r="N93" s="58">
        <f t="shared" si="6"/>
        <v>1.0825</v>
      </c>
      <c r="O93" s="53"/>
      <c r="P93" s="25"/>
      <c r="Q93" s="22"/>
      <c r="R93" s="27">
        <f t="shared" si="5"/>
        <v>0</v>
      </c>
      <c r="S93" s="54"/>
      <c r="T93" s="55"/>
      <c r="U93" s="27" t="e">
        <f t="shared" si="3"/>
        <v>#DIV/0!</v>
      </c>
      <c r="V93" s="55"/>
    </row>
    <row r="94" spans="1:23" ht="11.25" customHeight="1">
      <c r="A94" s="48" t="s">
        <v>124</v>
      </c>
      <c r="B94" s="21"/>
      <c r="C94" s="21"/>
      <c r="D94" s="21"/>
      <c r="E94" s="22"/>
      <c r="F94" s="43" t="s">
        <v>171</v>
      </c>
      <c r="G94" s="21"/>
      <c r="H94" s="21"/>
      <c r="I94" s="22"/>
      <c r="J94" s="37">
        <v>2.165</v>
      </c>
      <c r="K94" s="21"/>
      <c r="L94" s="21"/>
      <c r="M94" s="22"/>
      <c r="N94" s="58">
        <f t="shared" si="6"/>
        <v>1.0825</v>
      </c>
      <c r="O94" s="53"/>
      <c r="P94" s="25"/>
      <c r="Q94" s="22"/>
      <c r="R94" s="27">
        <f t="shared" si="5"/>
        <v>0</v>
      </c>
      <c r="S94" s="54"/>
      <c r="T94" s="55"/>
      <c r="U94" s="27" t="e">
        <f t="shared" si="3"/>
        <v>#DIV/0!</v>
      </c>
      <c r="V94" s="55"/>
    </row>
    <row r="95" spans="1:23" ht="33" customHeight="1">
      <c r="A95" s="38" t="s">
        <v>172</v>
      </c>
      <c r="B95" s="21"/>
      <c r="C95" s="21"/>
      <c r="D95" s="21"/>
      <c r="E95" s="22"/>
      <c r="F95" s="59" t="s">
        <v>173</v>
      </c>
      <c r="G95" s="21"/>
      <c r="H95" s="21"/>
      <c r="I95" s="22"/>
      <c r="J95" s="40">
        <v>4.0000000000000001E-3</v>
      </c>
      <c r="K95" s="21"/>
      <c r="L95" s="21"/>
      <c r="M95" s="22"/>
      <c r="N95" s="58">
        <f t="shared" si="6"/>
        <v>2E-3</v>
      </c>
      <c r="O95" s="53"/>
      <c r="P95" s="38"/>
      <c r="Q95" s="22"/>
      <c r="R95" s="27">
        <f t="shared" si="5"/>
        <v>0</v>
      </c>
      <c r="S95" s="54"/>
      <c r="T95" s="55"/>
      <c r="U95" s="27" t="e">
        <f t="shared" si="3"/>
        <v>#DIV/0!</v>
      </c>
      <c r="V95" s="55"/>
    </row>
    <row r="96" spans="1:23" ht="11.25" customHeight="1">
      <c r="A96" s="60" t="s">
        <v>174</v>
      </c>
      <c r="B96" s="21"/>
      <c r="C96" s="21"/>
      <c r="D96" s="21"/>
      <c r="E96" s="22"/>
      <c r="F96" s="43" t="s">
        <v>175</v>
      </c>
      <c r="G96" s="21"/>
      <c r="H96" s="21"/>
      <c r="I96" s="22"/>
      <c r="J96" s="37">
        <v>4.0000000000000001E-3</v>
      </c>
      <c r="K96" s="21"/>
      <c r="L96" s="21"/>
      <c r="M96" s="22"/>
      <c r="N96" s="58">
        <f t="shared" si="6"/>
        <v>2E-3</v>
      </c>
      <c r="O96" s="53"/>
      <c r="P96" s="25"/>
      <c r="Q96" s="22"/>
      <c r="R96" s="27">
        <f t="shared" si="5"/>
        <v>0</v>
      </c>
      <c r="S96" s="54"/>
      <c r="T96" s="55"/>
      <c r="U96" s="27" t="e">
        <f t="shared" si="3"/>
        <v>#DIV/0!</v>
      </c>
      <c r="V96" s="55"/>
    </row>
    <row r="97" spans="1:22" ht="11.25" customHeight="1">
      <c r="A97" s="60" t="s">
        <v>176</v>
      </c>
      <c r="B97" s="21"/>
      <c r="C97" s="21"/>
      <c r="D97" s="21"/>
      <c r="E97" s="22"/>
      <c r="F97" s="43" t="s">
        <v>177</v>
      </c>
      <c r="G97" s="21"/>
      <c r="H97" s="21"/>
      <c r="I97" s="22"/>
      <c r="J97" s="37">
        <v>4.0000000000000001E-3</v>
      </c>
      <c r="K97" s="21"/>
      <c r="L97" s="21"/>
      <c r="M97" s="22"/>
      <c r="N97" s="58">
        <f t="shared" si="6"/>
        <v>2E-3</v>
      </c>
      <c r="O97" s="53"/>
      <c r="P97" s="25"/>
      <c r="Q97" s="22"/>
      <c r="R97" s="27">
        <f t="shared" si="5"/>
        <v>0</v>
      </c>
      <c r="S97" s="54"/>
      <c r="T97" s="55"/>
      <c r="U97" s="27" t="e">
        <f t="shared" si="3"/>
        <v>#DIV/0!</v>
      </c>
      <c r="V97" s="55"/>
    </row>
    <row r="98" spans="1:22" ht="22.5" customHeight="1">
      <c r="A98" s="38" t="s">
        <v>178</v>
      </c>
      <c r="B98" s="21"/>
      <c r="C98" s="21"/>
      <c r="D98" s="21"/>
      <c r="E98" s="22"/>
      <c r="F98" s="59" t="s">
        <v>179</v>
      </c>
      <c r="G98" s="21"/>
      <c r="H98" s="21"/>
      <c r="I98" s="22"/>
      <c r="J98" s="40">
        <v>6.0000000000000001E-3</v>
      </c>
      <c r="K98" s="21"/>
      <c r="L98" s="21"/>
      <c r="M98" s="22"/>
      <c r="N98" s="58">
        <f t="shared" si="6"/>
        <v>3.0000000000000001E-3</v>
      </c>
      <c r="O98" s="53"/>
      <c r="P98" s="47"/>
      <c r="Q98" s="22"/>
      <c r="R98" s="27">
        <f t="shared" si="5"/>
        <v>0</v>
      </c>
      <c r="S98" s="54"/>
      <c r="T98" s="55"/>
      <c r="U98" s="27" t="e">
        <f t="shared" si="3"/>
        <v>#DIV/0!</v>
      </c>
      <c r="V98" s="55"/>
    </row>
    <row r="99" spans="1:22" ht="11.25" customHeight="1">
      <c r="A99" s="60" t="s">
        <v>174</v>
      </c>
      <c r="B99" s="21"/>
      <c r="C99" s="21"/>
      <c r="D99" s="21"/>
      <c r="E99" s="22"/>
      <c r="F99" s="43" t="s">
        <v>180</v>
      </c>
      <c r="G99" s="21"/>
      <c r="H99" s="21"/>
      <c r="I99" s="22"/>
      <c r="J99" s="37">
        <v>6.0000000000000001E-3</v>
      </c>
      <c r="K99" s="21"/>
      <c r="L99" s="21"/>
      <c r="M99" s="22"/>
      <c r="N99" s="58">
        <f t="shared" si="6"/>
        <v>3.0000000000000001E-3</v>
      </c>
      <c r="O99" s="53"/>
      <c r="P99" s="25"/>
      <c r="Q99" s="22"/>
      <c r="R99" s="27">
        <f t="shared" si="5"/>
        <v>0</v>
      </c>
      <c r="S99" s="54"/>
      <c r="T99" s="55"/>
      <c r="U99" s="27" t="e">
        <f t="shared" si="3"/>
        <v>#DIV/0!</v>
      </c>
      <c r="V99" s="55"/>
    </row>
    <row r="100" spans="1:22" ht="11.25" customHeight="1">
      <c r="A100" s="60" t="s">
        <v>176</v>
      </c>
      <c r="B100" s="21"/>
      <c r="C100" s="21"/>
      <c r="D100" s="21"/>
      <c r="E100" s="22"/>
      <c r="F100" s="43" t="s">
        <v>181</v>
      </c>
      <c r="G100" s="21"/>
      <c r="H100" s="21"/>
      <c r="I100" s="22"/>
      <c r="J100" s="37">
        <v>6.0000000000000001E-3</v>
      </c>
      <c r="K100" s="21"/>
      <c r="L100" s="21"/>
      <c r="M100" s="22"/>
      <c r="N100" s="58">
        <f t="shared" si="6"/>
        <v>3.0000000000000001E-3</v>
      </c>
      <c r="O100" s="53"/>
      <c r="P100" s="25"/>
      <c r="Q100" s="22"/>
      <c r="R100" s="27">
        <f t="shared" si="5"/>
        <v>0</v>
      </c>
      <c r="S100" s="54"/>
      <c r="T100" s="55"/>
      <c r="U100" s="27" t="e">
        <f t="shared" si="3"/>
        <v>#DIV/0!</v>
      </c>
      <c r="V100" s="55"/>
    </row>
    <row r="101" spans="1:22" ht="11.25" customHeight="1">
      <c r="A101" s="60" t="s">
        <v>182</v>
      </c>
      <c r="B101" s="21"/>
      <c r="C101" s="21"/>
      <c r="D101" s="21"/>
      <c r="E101" s="22"/>
      <c r="F101" s="43" t="s">
        <v>183</v>
      </c>
      <c r="G101" s="21"/>
      <c r="H101" s="21"/>
      <c r="I101" s="22"/>
      <c r="J101" s="37">
        <v>1</v>
      </c>
      <c r="K101" s="21"/>
      <c r="L101" s="21"/>
      <c r="M101" s="22"/>
      <c r="N101" s="58">
        <f t="shared" si="6"/>
        <v>0.5</v>
      </c>
      <c r="O101" s="53"/>
      <c r="P101" s="25"/>
      <c r="Q101" s="22"/>
      <c r="R101" s="27">
        <f t="shared" si="5"/>
        <v>0</v>
      </c>
      <c r="S101" s="54"/>
      <c r="T101" s="55"/>
      <c r="U101" s="27" t="e">
        <f t="shared" si="3"/>
        <v>#DIV/0!</v>
      </c>
      <c r="V101" s="55"/>
    </row>
    <row r="102" spans="1:22" ht="11.25" customHeight="1">
      <c r="A102" s="60" t="s">
        <v>184</v>
      </c>
      <c r="B102" s="21"/>
      <c r="C102" s="21"/>
      <c r="D102" s="21"/>
      <c r="E102" s="22"/>
      <c r="F102" s="43" t="s">
        <v>185</v>
      </c>
      <c r="G102" s="21"/>
      <c r="H102" s="21"/>
      <c r="I102" s="22"/>
      <c r="J102" s="37">
        <v>1</v>
      </c>
      <c r="K102" s="21"/>
      <c r="L102" s="21"/>
      <c r="M102" s="22"/>
      <c r="N102" s="58">
        <f t="shared" si="6"/>
        <v>0.5</v>
      </c>
      <c r="O102" s="53"/>
      <c r="P102" s="25"/>
      <c r="Q102" s="22"/>
      <c r="R102" s="27">
        <f t="shared" si="5"/>
        <v>0</v>
      </c>
      <c r="S102" s="54"/>
      <c r="T102" s="55"/>
      <c r="U102" s="27" t="e">
        <f t="shared" si="3"/>
        <v>#DIV/0!</v>
      </c>
      <c r="V102" s="55"/>
    </row>
    <row r="103" spans="1:22" ht="11.25" customHeight="1">
      <c r="A103" s="60" t="s">
        <v>186</v>
      </c>
      <c r="B103" s="21"/>
      <c r="C103" s="21"/>
      <c r="D103" s="21"/>
      <c r="E103" s="22"/>
      <c r="F103" s="43" t="s">
        <v>187</v>
      </c>
      <c r="G103" s="21"/>
      <c r="H103" s="21"/>
      <c r="I103" s="22"/>
      <c r="J103" s="37">
        <v>1</v>
      </c>
      <c r="K103" s="21"/>
      <c r="L103" s="21"/>
      <c r="M103" s="22"/>
      <c r="N103" s="58">
        <f t="shared" si="6"/>
        <v>0.5</v>
      </c>
      <c r="O103" s="53"/>
      <c r="P103" s="25"/>
      <c r="Q103" s="22"/>
      <c r="R103" s="27">
        <f t="shared" si="5"/>
        <v>0</v>
      </c>
      <c r="S103" s="54"/>
      <c r="T103" s="55"/>
      <c r="U103" s="27" t="e">
        <f t="shared" si="3"/>
        <v>#DIV/0!</v>
      </c>
      <c r="V103" s="55"/>
    </row>
    <row r="104" spans="1:22" ht="11.25" customHeight="1">
      <c r="A104" s="61" t="s">
        <v>188</v>
      </c>
      <c r="B104" s="21"/>
      <c r="C104" s="21"/>
      <c r="D104" s="21"/>
      <c r="E104" s="22"/>
      <c r="F104" s="25"/>
      <c r="G104" s="21"/>
      <c r="H104" s="21"/>
      <c r="I104" s="22"/>
      <c r="J104" s="25"/>
      <c r="K104" s="21"/>
      <c r="L104" s="21"/>
      <c r="M104" s="22"/>
      <c r="N104" s="58">
        <f t="shared" si="6"/>
        <v>0</v>
      </c>
      <c r="O104" s="53"/>
      <c r="P104" s="25"/>
      <c r="Q104" s="22"/>
      <c r="R104" s="27" t="e">
        <f t="shared" si="5"/>
        <v>#DIV/0!</v>
      </c>
      <c r="S104" s="54"/>
      <c r="T104" s="55"/>
      <c r="U104" s="27" t="e">
        <f t="shared" si="3"/>
        <v>#DIV/0!</v>
      </c>
      <c r="V104" s="55"/>
    </row>
    <row r="105" spans="1:22" ht="27.95" customHeight="1">
      <c r="A105" s="38" t="s">
        <v>189</v>
      </c>
      <c r="B105" s="21"/>
      <c r="C105" s="21"/>
      <c r="D105" s="21"/>
      <c r="E105" s="22"/>
      <c r="F105" s="59" t="s">
        <v>190</v>
      </c>
      <c r="G105" s="21"/>
      <c r="H105" s="21"/>
      <c r="I105" s="22"/>
      <c r="J105" s="40">
        <v>0.19800000000000001</v>
      </c>
      <c r="K105" s="21"/>
      <c r="L105" s="21"/>
      <c r="M105" s="22"/>
      <c r="N105" s="58">
        <f t="shared" si="6"/>
        <v>9.9000000000000005E-2</v>
      </c>
      <c r="O105" s="53"/>
      <c r="P105" s="38"/>
      <c r="Q105" s="22"/>
      <c r="R105" s="27">
        <f t="shared" si="5"/>
        <v>0</v>
      </c>
      <c r="S105" s="54"/>
      <c r="T105" s="55"/>
      <c r="U105" s="27" t="e">
        <f t="shared" si="3"/>
        <v>#DIV/0!</v>
      </c>
      <c r="V105" s="55"/>
    </row>
    <row r="106" spans="1:22" ht="11.25" customHeight="1">
      <c r="A106" s="48" t="s">
        <v>143</v>
      </c>
      <c r="B106" s="21"/>
      <c r="C106" s="21"/>
      <c r="D106" s="21"/>
      <c r="E106" s="22"/>
      <c r="F106" s="43" t="s">
        <v>191</v>
      </c>
      <c r="G106" s="21"/>
      <c r="H106" s="21"/>
      <c r="I106" s="22"/>
      <c r="J106" s="37">
        <v>0.19800000000000001</v>
      </c>
      <c r="K106" s="21"/>
      <c r="L106" s="21"/>
      <c r="M106" s="22"/>
      <c r="N106" s="58">
        <f t="shared" si="6"/>
        <v>9.9000000000000005E-2</v>
      </c>
      <c r="O106" s="53"/>
      <c r="P106" s="25"/>
      <c r="Q106" s="22"/>
      <c r="R106" s="27">
        <f t="shared" si="5"/>
        <v>0</v>
      </c>
      <c r="S106" s="54"/>
      <c r="T106" s="55"/>
      <c r="U106" s="27" t="e">
        <f t="shared" si="3"/>
        <v>#DIV/0!</v>
      </c>
      <c r="V106" s="55"/>
    </row>
    <row r="107" spans="1:22" ht="11.25" customHeight="1">
      <c r="A107" s="48" t="s">
        <v>124</v>
      </c>
      <c r="B107" s="21"/>
      <c r="C107" s="21"/>
      <c r="D107" s="21"/>
      <c r="E107" s="22"/>
      <c r="F107" s="43" t="s">
        <v>192</v>
      </c>
      <c r="G107" s="21"/>
      <c r="H107" s="21"/>
      <c r="I107" s="22"/>
      <c r="J107" s="37">
        <v>0.19800000000000001</v>
      </c>
      <c r="K107" s="21"/>
      <c r="L107" s="21"/>
      <c r="M107" s="22"/>
      <c r="N107" s="58">
        <f t="shared" si="6"/>
        <v>9.9000000000000005E-2</v>
      </c>
      <c r="O107" s="53"/>
      <c r="P107" s="25"/>
      <c r="Q107" s="22"/>
      <c r="R107" s="27">
        <f t="shared" si="5"/>
        <v>0</v>
      </c>
      <c r="S107" s="54"/>
      <c r="T107" s="55"/>
      <c r="U107" s="27" t="e">
        <f t="shared" si="3"/>
        <v>#DIV/0!</v>
      </c>
      <c r="V107" s="55"/>
    </row>
    <row r="108" spans="1:22" ht="22.5" customHeight="1">
      <c r="A108" s="36" t="s">
        <v>193</v>
      </c>
      <c r="B108" s="21"/>
      <c r="C108" s="21"/>
      <c r="D108" s="21"/>
      <c r="E108" s="22"/>
      <c r="F108" s="59" t="s">
        <v>194</v>
      </c>
      <c r="G108" s="21"/>
      <c r="H108" s="21"/>
      <c r="I108" s="22"/>
      <c r="J108" s="40">
        <v>10</v>
      </c>
      <c r="K108" s="21"/>
      <c r="L108" s="21"/>
      <c r="M108" s="22"/>
      <c r="N108" s="58">
        <f t="shared" si="6"/>
        <v>5</v>
      </c>
      <c r="O108" s="53"/>
      <c r="P108" s="47"/>
      <c r="Q108" s="22"/>
      <c r="R108" s="27">
        <f t="shared" si="5"/>
        <v>0</v>
      </c>
      <c r="S108" s="54"/>
      <c r="T108" s="55"/>
      <c r="U108" s="27" t="e">
        <f t="shared" si="3"/>
        <v>#DIV/0!</v>
      </c>
      <c r="V108" s="55"/>
    </row>
    <row r="109" spans="1:22" ht="11.25" customHeight="1">
      <c r="A109" s="48" t="s">
        <v>155</v>
      </c>
      <c r="B109" s="21"/>
      <c r="C109" s="21"/>
      <c r="D109" s="21"/>
      <c r="E109" s="22"/>
      <c r="F109" s="43" t="s">
        <v>195</v>
      </c>
      <c r="G109" s="21"/>
      <c r="H109" s="21"/>
      <c r="I109" s="22"/>
      <c r="J109" s="37">
        <v>10</v>
      </c>
      <c r="K109" s="21"/>
      <c r="L109" s="21"/>
      <c r="M109" s="22"/>
      <c r="N109" s="58">
        <f t="shared" si="6"/>
        <v>5</v>
      </c>
      <c r="O109" s="53"/>
      <c r="P109" s="25"/>
      <c r="Q109" s="22"/>
      <c r="R109" s="27">
        <f t="shared" si="5"/>
        <v>0</v>
      </c>
      <c r="S109" s="54"/>
      <c r="T109" s="55"/>
      <c r="U109" s="27" t="e">
        <f t="shared" si="3"/>
        <v>#DIV/0!</v>
      </c>
      <c r="V109" s="55"/>
    </row>
    <row r="110" spans="1:22" ht="11.25" customHeight="1">
      <c r="A110" s="48" t="s">
        <v>157</v>
      </c>
      <c r="B110" s="21"/>
      <c r="C110" s="21"/>
      <c r="D110" s="21"/>
      <c r="E110" s="22"/>
      <c r="F110" s="43" t="s">
        <v>196</v>
      </c>
      <c r="G110" s="21"/>
      <c r="H110" s="21"/>
      <c r="I110" s="22"/>
      <c r="J110" s="37">
        <v>10</v>
      </c>
      <c r="K110" s="21"/>
      <c r="L110" s="21"/>
      <c r="M110" s="22"/>
      <c r="N110" s="58">
        <f t="shared" si="6"/>
        <v>5</v>
      </c>
      <c r="O110" s="53"/>
      <c r="P110" s="25"/>
      <c r="Q110" s="22"/>
      <c r="R110" s="27">
        <f t="shared" si="5"/>
        <v>0</v>
      </c>
      <c r="S110" s="54"/>
      <c r="T110" s="55"/>
      <c r="U110" s="27" t="e">
        <f t="shared" si="3"/>
        <v>#DIV/0!</v>
      </c>
      <c r="V110" s="55"/>
    </row>
    <row r="111" spans="1:22" ht="11.25" customHeight="1">
      <c r="A111" s="56" t="s">
        <v>197</v>
      </c>
      <c r="B111" s="21"/>
      <c r="C111" s="21"/>
      <c r="D111" s="21"/>
      <c r="E111" s="22"/>
      <c r="F111" s="31"/>
      <c r="G111" s="21"/>
      <c r="H111" s="21"/>
      <c r="I111" s="22"/>
      <c r="J111" s="57">
        <f>J113</f>
        <v>91.1</v>
      </c>
      <c r="K111" s="21"/>
      <c r="L111" s="21"/>
      <c r="M111" s="22"/>
      <c r="N111" s="58">
        <f t="shared" si="6"/>
        <v>45.55</v>
      </c>
      <c r="O111" s="53"/>
      <c r="P111" s="31">
        <f>P115+P117</f>
        <v>45.252000000000002</v>
      </c>
      <c r="Q111" s="22"/>
      <c r="R111" s="27">
        <f t="shared" si="5"/>
        <v>49.6728869374314</v>
      </c>
      <c r="S111" s="54"/>
      <c r="T111" s="55"/>
      <c r="U111" s="27" t="e">
        <f t="shared" si="3"/>
        <v>#DIV/0!</v>
      </c>
      <c r="V111" s="55"/>
    </row>
    <row r="112" spans="1:22" ht="11.25" customHeight="1">
      <c r="A112" s="61" t="s">
        <v>198</v>
      </c>
      <c r="B112" s="21"/>
      <c r="C112" s="21"/>
      <c r="D112" s="21"/>
      <c r="E112" s="22"/>
      <c r="F112" s="25"/>
      <c r="G112" s="21"/>
      <c r="H112" s="21"/>
      <c r="I112" s="22"/>
      <c r="J112" s="51">
        <f>J111</f>
        <v>91.1</v>
      </c>
      <c r="K112" s="21"/>
      <c r="L112" s="21"/>
      <c r="M112" s="22"/>
      <c r="N112" s="58">
        <f t="shared" si="6"/>
        <v>45.55</v>
      </c>
      <c r="O112" s="53"/>
      <c r="P112" s="25"/>
      <c r="Q112" s="22"/>
      <c r="R112" s="27">
        <f t="shared" si="5"/>
        <v>0</v>
      </c>
      <c r="S112" s="54"/>
      <c r="T112" s="55"/>
      <c r="U112" s="27" t="e">
        <f t="shared" si="3"/>
        <v>#DIV/0!</v>
      </c>
      <c r="V112" s="55"/>
    </row>
    <row r="113" spans="1:22" ht="22.5" customHeight="1">
      <c r="A113" s="36" t="s">
        <v>199</v>
      </c>
      <c r="B113" s="21"/>
      <c r="C113" s="21"/>
      <c r="D113" s="21"/>
      <c r="E113" s="22"/>
      <c r="F113" s="59" t="s">
        <v>200</v>
      </c>
      <c r="G113" s="21"/>
      <c r="H113" s="21"/>
      <c r="I113" s="22"/>
      <c r="J113" s="40">
        <v>91.1</v>
      </c>
      <c r="K113" s="21"/>
      <c r="L113" s="21"/>
      <c r="M113" s="22"/>
      <c r="N113" s="58">
        <f t="shared" si="6"/>
        <v>45.55</v>
      </c>
      <c r="O113" s="53"/>
      <c r="P113" s="47"/>
      <c r="Q113" s="22"/>
      <c r="R113" s="27">
        <f t="shared" si="5"/>
        <v>0</v>
      </c>
      <c r="S113" s="54"/>
      <c r="T113" s="55"/>
      <c r="U113" s="27" t="e">
        <f t="shared" si="3"/>
        <v>#DIV/0!</v>
      </c>
      <c r="V113" s="55"/>
    </row>
    <row r="114" spans="1:22" ht="33" customHeight="1">
      <c r="A114" s="38" t="s">
        <v>149</v>
      </c>
      <c r="B114" s="21"/>
      <c r="C114" s="21"/>
      <c r="D114" s="21"/>
      <c r="E114" s="22"/>
      <c r="F114" s="59" t="s">
        <v>201</v>
      </c>
      <c r="G114" s="21"/>
      <c r="H114" s="21"/>
      <c r="I114" s="22"/>
      <c r="J114" s="40">
        <v>90.266000000000005</v>
      </c>
      <c r="K114" s="21"/>
      <c r="L114" s="21"/>
      <c r="M114" s="22"/>
      <c r="N114" s="58">
        <f t="shared" si="6"/>
        <v>45.133000000000003</v>
      </c>
      <c r="O114" s="53"/>
      <c r="P114" s="38"/>
      <c r="Q114" s="22"/>
      <c r="R114" s="27">
        <f t="shared" si="5"/>
        <v>0</v>
      </c>
      <c r="S114" s="54"/>
      <c r="T114" s="55"/>
      <c r="U114" s="27" t="e">
        <f t="shared" si="3"/>
        <v>#DIV/0!</v>
      </c>
      <c r="V114" s="55"/>
    </row>
    <row r="115" spans="1:22" ht="11.25" customHeight="1">
      <c r="A115" s="48" t="s">
        <v>151</v>
      </c>
      <c r="B115" s="21"/>
      <c r="C115" s="21"/>
      <c r="D115" s="21"/>
      <c r="E115" s="22"/>
      <c r="F115" s="43" t="s">
        <v>202</v>
      </c>
      <c r="G115" s="21"/>
      <c r="H115" s="21"/>
      <c r="I115" s="22"/>
      <c r="J115" s="37">
        <v>90.266000000000005</v>
      </c>
      <c r="K115" s="21"/>
      <c r="L115" s="21"/>
      <c r="M115" s="22"/>
      <c r="N115" s="58">
        <f t="shared" si="6"/>
        <v>45.133000000000003</v>
      </c>
      <c r="O115" s="53"/>
      <c r="P115" s="25">
        <v>45.252000000000002</v>
      </c>
      <c r="Q115" s="22"/>
      <c r="R115" s="27">
        <f t="shared" si="5"/>
        <v>50.131832583697076</v>
      </c>
      <c r="S115" s="54"/>
      <c r="T115" s="55"/>
      <c r="U115" s="27" t="e">
        <f t="shared" si="3"/>
        <v>#DIV/0!</v>
      </c>
      <c r="V115" s="55"/>
    </row>
    <row r="116" spans="1:22" ht="11.25" customHeight="1">
      <c r="A116" s="48" t="s">
        <v>155</v>
      </c>
      <c r="B116" s="21"/>
      <c r="C116" s="21"/>
      <c r="D116" s="21"/>
      <c r="E116" s="22"/>
      <c r="F116" s="43" t="s">
        <v>203</v>
      </c>
      <c r="G116" s="21"/>
      <c r="H116" s="21"/>
      <c r="I116" s="22"/>
      <c r="J116" s="37">
        <v>0.83399999999999996</v>
      </c>
      <c r="K116" s="21"/>
      <c r="L116" s="21"/>
      <c r="M116" s="22"/>
      <c r="N116" s="58">
        <f t="shared" si="6"/>
        <v>0.41699999999999998</v>
      </c>
      <c r="O116" s="53"/>
      <c r="P116" s="25"/>
      <c r="Q116" s="22"/>
      <c r="R116" s="27">
        <f t="shared" si="5"/>
        <v>0</v>
      </c>
      <c r="S116" s="54"/>
      <c r="T116" s="55"/>
      <c r="U116" s="27" t="e">
        <f t="shared" si="3"/>
        <v>#DIV/0!</v>
      </c>
      <c r="V116" s="55"/>
    </row>
    <row r="117" spans="1:22" ht="11.25" customHeight="1">
      <c r="A117" s="48" t="s">
        <v>157</v>
      </c>
      <c r="B117" s="21"/>
      <c r="C117" s="21"/>
      <c r="D117" s="21"/>
      <c r="E117" s="22"/>
      <c r="F117" s="43" t="s">
        <v>204</v>
      </c>
      <c r="G117" s="21"/>
      <c r="H117" s="21"/>
      <c r="I117" s="22"/>
      <c r="J117" s="37">
        <v>0.83399999999999996</v>
      </c>
      <c r="K117" s="21"/>
      <c r="L117" s="21"/>
      <c r="M117" s="22"/>
      <c r="N117" s="58">
        <f t="shared" si="6"/>
        <v>0.41699999999999998</v>
      </c>
      <c r="O117" s="53"/>
      <c r="P117" s="25"/>
      <c r="Q117" s="22"/>
      <c r="R117" s="27">
        <f t="shared" si="5"/>
        <v>0</v>
      </c>
      <c r="S117" s="54"/>
      <c r="T117" s="55"/>
      <c r="U117" s="27" t="e">
        <f t="shared" si="3"/>
        <v>#DIV/0!</v>
      </c>
      <c r="V117" s="55"/>
    </row>
    <row r="118" spans="1:22" ht="11.25" customHeight="1">
      <c r="A118" s="56" t="s">
        <v>205</v>
      </c>
      <c r="B118" s="21"/>
      <c r="C118" s="21"/>
      <c r="D118" s="21"/>
      <c r="E118" s="22"/>
      <c r="F118" s="31"/>
      <c r="G118" s="21"/>
      <c r="H118" s="21"/>
      <c r="I118" s="22"/>
      <c r="J118" s="57">
        <f>J120</f>
        <v>10</v>
      </c>
      <c r="K118" s="21"/>
      <c r="L118" s="21"/>
      <c r="M118" s="22"/>
      <c r="N118" s="58">
        <f t="shared" si="6"/>
        <v>5</v>
      </c>
      <c r="O118" s="53"/>
      <c r="P118" s="31"/>
      <c r="Q118" s="22"/>
      <c r="R118" s="27">
        <f t="shared" si="5"/>
        <v>0</v>
      </c>
      <c r="S118" s="54"/>
      <c r="T118" s="55"/>
      <c r="U118" s="27" t="e">
        <f t="shared" si="3"/>
        <v>#DIV/0!</v>
      </c>
      <c r="V118" s="55"/>
    </row>
    <row r="119" spans="1:22" ht="11.25" customHeight="1">
      <c r="A119" s="61" t="s">
        <v>206</v>
      </c>
      <c r="B119" s="21"/>
      <c r="C119" s="21"/>
      <c r="D119" s="21"/>
      <c r="E119" s="22"/>
      <c r="F119" s="25"/>
      <c r="G119" s="21"/>
      <c r="H119" s="21"/>
      <c r="I119" s="22"/>
      <c r="J119" s="25"/>
      <c r="K119" s="21"/>
      <c r="L119" s="21"/>
      <c r="M119" s="22"/>
      <c r="N119" s="58">
        <f t="shared" si="6"/>
        <v>0</v>
      </c>
      <c r="O119" s="53"/>
      <c r="P119" s="25"/>
      <c r="Q119" s="22"/>
      <c r="R119" s="27" t="e">
        <f t="shared" si="5"/>
        <v>#DIV/0!</v>
      </c>
      <c r="S119" s="54"/>
      <c r="T119" s="55"/>
      <c r="U119" s="27" t="e">
        <f t="shared" si="3"/>
        <v>#DIV/0!</v>
      </c>
      <c r="V119" s="55"/>
    </row>
    <row r="120" spans="1:22" ht="11.25" customHeight="1">
      <c r="A120" s="48" t="s">
        <v>207</v>
      </c>
      <c r="B120" s="21"/>
      <c r="C120" s="21"/>
      <c r="D120" s="21"/>
      <c r="E120" s="22"/>
      <c r="F120" s="43" t="s">
        <v>208</v>
      </c>
      <c r="G120" s="21"/>
      <c r="H120" s="21"/>
      <c r="I120" s="22"/>
      <c r="J120" s="37">
        <v>10</v>
      </c>
      <c r="K120" s="21"/>
      <c r="L120" s="21"/>
      <c r="M120" s="22"/>
      <c r="N120" s="58">
        <f t="shared" si="6"/>
        <v>5</v>
      </c>
      <c r="O120" s="53"/>
      <c r="P120" s="25"/>
      <c r="Q120" s="22"/>
      <c r="R120" s="27">
        <f t="shared" si="5"/>
        <v>0</v>
      </c>
      <c r="S120" s="54"/>
      <c r="T120" s="55"/>
      <c r="U120" s="27" t="e">
        <f t="shared" si="3"/>
        <v>#DIV/0!</v>
      </c>
      <c r="V120" s="55"/>
    </row>
    <row r="121" spans="1:22" ht="11.25" customHeight="1">
      <c r="A121" s="48" t="s">
        <v>155</v>
      </c>
      <c r="B121" s="21"/>
      <c r="C121" s="21"/>
      <c r="D121" s="21"/>
      <c r="E121" s="22"/>
      <c r="F121" s="43" t="s">
        <v>209</v>
      </c>
      <c r="G121" s="21"/>
      <c r="H121" s="21"/>
      <c r="I121" s="22"/>
      <c r="J121" s="37">
        <v>10</v>
      </c>
      <c r="K121" s="21"/>
      <c r="L121" s="21"/>
      <c r="M121" s="22"/>
      <c r="N121" s="58">
        <f t="shared" si="6"/>
        <v>5</v>
      </c>
      <c r="O121" s="53"/>
      <c r="P121" s="25"/>
      <c r="Q121" s="22"/>
      <c r="R121" s="27">
        <f t="shared" si="5"/>
        <v>0</v>
      </c>
      <c r="S121" s="54"/>
      <c r="T121" s="55"/>
      <c r="U121" s="27" t="e">
        <f t="shared" si="3"/>
        <v>#DIV/0!</v>
      </c>
      <c r="V121" s="55"/>
    </row>
    <row r="122" spans="1:22" ht="11.25" customHeight="1">
      <c r="A122" s="48" t="s">
        <v>157</v>
      </c>
      <c r="B122" s="21"/>
      <c r="C122" s="21"/>
      <c r="D122" s="21"/>
      <c r="E122" s="22"/>
      <c r="F122" s="43" t="s">
        <v>210</v>
      </c>
      <c r="G122" s="21"/>
      <c r="H122" s="21"/>
      <c r="I122" s="22"/>
      <c r="J122" s="37">
        <v>10</v>
      </c>
      <c r="K122" s="21"/>
      <c r="L122" s="21"/>
      <c r="M122" s="22"/>
      <c r="N122" s="58">
        <f t="shared" si="6"/>
        <v>5</v>
      </c>
      <c r="O122" s="53"/>
      <c r="P122" s="25"/>
      <c r="Q122" s="22"/>
      <c r="R122" s="27">
        <f t="shared" si="5"/>
        <v>0</v>
      </c>
      <c r="S122" s="54"/>
      <c r="T122" s="55"/>
      <c r="U122" s="27" t="e">
        <f t="shared" si="3"/>
        <v>#DIV/0!</v>
      </c>
      <c r="V122" s="55"/>
    </row>
    <row r="123" spans="1:22" ht="11.25" customHeight="1">
      <c r="A123" s="56" t="s">
        <v>211</v>
      </c>
      <c r="B123" s="21"/>
      <c r="C123" s="21"/>
      <c r="D123" s="21"/>
      <c r="E123" s="22"/>
      <c r="F123" s="31"/>
      <c r="G123" s="21"/>
      <c r="H123" s="21"/>
      <c r="I123" s="22"/>
      <c r="J123" s="57">
        <f>J125+J129</f>
        <v>437</v>
      </c>
      <c r="K123" s="21"/>
      <c r="L123" s="21"/>
      <c r="M123" s="22"/>
      <c r="N123" s="58">
        <f t="shared" si="6"/>
        <v>218.5</v>
      </c>
      <c r="O123" s="53"/>
      <c r="P123" s="31">
        <f>P127</f>
        <v>169.8</v>
      </c>
      <c r="Q123" s="22"/>
      <c r="R123" s="27">
        <f t="shared" si="5"/>
        <v>38.855835240274601</v>
      </c>
      <c r="S123" s="54"/>
      <c r="T123" s="55"/>
      <c r="U123" s="27" t="e">
        <f t="shared" si="3"/>
        <v>#DIV/0!</v>
      </c>
      <c r="V123" s="55"/>
    </row>
    <row r="124" spans="1:22" ht="11.25" customHeight="1">
      <c r="A124" s="61" t="s">
        <v>212</v>
      </c>
      <c r="B124" s="21"/>
      <c r="C124" s="21"/>
      <c r="D124" s="21"/>
      <c r="E124" s="22"/>
      <c r="F124" s="25"/>
      <c r="G124" s="21"/>
      <c r="H124" s="21"/>
      <c r="I124" s="22"/>
      <c r="J124" s="25"/>
      <c r="K124" s="21"/>
      <c r="L124" s="21"/>
      <c r="M124" s="22"/>
      <c r="N124" s="58">
        <f t="shared" si="6"/>
        <v>0</v>
      </c>
      <c r="O124" s="53"/>
      <c r="P124" s="25"/>
      <c r="Q124" s="22"/>
      <c r="R124" s="27" t="e">
        <f t="shared" si="5"/>
        <v>#DIV/0!</v>
      </c>
      <c r="S124" s="54"/>
      <c r="T124" s="55"/>
      <c r="U124" s="27" t="e">
        <f t="shared" si="3"/>
        <v>#DIV/0!</v>
      </c>
      <c r="V124" s="55"/>
    </row>
    <row r="125" spans="1:22" ht="22.5" customHeight="1">
      <c r="A125" s="38" t="s">
        <v>213</v>
      </c>
      <c r="B125" s="21"/>
      <c r="C125" s="21"/>
      <c r="D125" s="21"/>
      <c r="E125" s="22"/>
      <c r="F125" s="59" t="s">
        <v>214</v>
      </c>
      <c r="G125" s="21"/>
      <c r="H125" s="21"/>
      <c r="I125" s="22"/>
      <c r="J125" s="40">
        <v>427</v>
      </c>
      <c r="K125" s="21"/>
      <c r="L125" s="21"/>
      <c r="M125" s="22"/>
      <c r="N125" s="58">
        <f t="shared" si="6"/>
        <v>213.5</v>
      </c>
      <c r="O125" s="53"/>
      <c r="P125" s="47">
        <v>169.8</v>
      </c>
      <c r="Q125" s="22"/>
      <c r="R125" s="27">
        <f t="shared" si="5"/>
        <v>39.765807962529273</v>
      </c>
      <c r="S125" s="54"/>
      <c r="T125" s="55"/>
      <c r="U125" s="27" t="e">
        <f t="shared" si="3"/>
        <v>#DIV/0!</v>
      </c>
      <c r="V125" s="55"/>
    </row>
    <row r="126" spans="1:22" ht="11.25" customHeight="1">
      <c r="A126" s="48" t="s">
        <v>155</v>
      </c>
      <c r="B126" s="21"/>
      <c r="C126" s="21"/>
      <c r="D126" s="21"/>
      <c r="E126" s="22"/>
      <c r="F126" s="43" t="s">
        <v>215</v>
      </c>
      <c r="G126" s="21"/>
      <c r="H126" s="21"/>
      <c r="I126" s="22"/>
      <c r="J126" s="37">
        <v>427</v>
      </c>
      <c r="K126" s="21"/>
      <c r="L126" s="21"/>
      <c r="M126" s="22"/>
      <c r="N126" s="58">
        <f t="shared" si="6"/>
        <v>213.5</v>
      </c>
      <c r="O126" s="53"/>
      <c r="P126" s="25">
        <v>169.8</v>
      </c>
      <c r="Q126" s="22"/>
      <c r="R126" s="27">
        <f t="shared" si="5"/>
        <v>39.765807962529273</v>
      </c>
      <c r="S126" s="54"/>
      <c r="T126" s="55"/>
      <c r="U126" s="27" t="e">
        <f t="shared" si="3"/>
        <v>#DIV/0!</v>
      </c>
      <c r="V126" s="55"/>
    </row>
    <row r="127" spans="1:22" ht="11.25" customHeight="1">
      <c r="A127" s="48" t="s">
        <v>157</v>
      </c>
      <c r="B127" s="21"/>
      <c r="C127" s="21"/>
      <c r="D127" s="21"/>
      <c r="E127" s="22"/>
      <c r="F127" s="43" t="s">
        <v>216</v>
      </c>
      <c r="G127" s="21"/>
      <c r="H127" s="21"/>
      <c r="I127" s="22"/>
      <c r="J127" s="37">
        <v>427</v>
      </c>
      <c r="K127" s="21"/>
      <c r="L127" s="21"/>
      <c r="M127" s="22"/>
      <c r="N127" s="58">
        <f t="shared" si="6"/>
        <v>213.5</v>
      </c>
      <c r="O127" s="53"/>
      <c r="P127" s="25">
        <v>169.8</v>
      </c>
      <c r="Q127" s="22"/>
      <c r="R127" s="27">
        <f t="shared" si="5"/>
        <v>39.765807962529273</v>
      </c>
      <c r="S127" s="54"/>
      <c r="T127" s="55"/>
      <c r="U127" s="27" t="e">
        <f t="shared" si="3"/>
        <v>#DIV/0!</v>
      </c>
      <c r="V127" s="55"/>
    </row>
    <row r="128" spans="1:22" ht="11.25" customHeight="1">
      <c r="A128" s="61" t="s">
        <v>217</v>
      </c>
      <c r="B128" s="21"/>
      <c r="C128" s="21"/>
      <c r="D128" s="21"/>
      <c r="E128" s="22"/>
      <c r="F128" s="25"/>
      <c r="G128" s="21"/>
      <c r="H128" s="21"/>
      <c r="I128" s="22"/>
      <c r="J128" s="25"/>
      <c r="K128" s="21"/>
      <c r="L128" s="21"/>
      <c r="M128" s="22"/>
      <c r="N128" s="58">
        <f t="shared" si="6"/>
        <v>0</v>
      </c>
      <c r="O128" s="53"/>
      <c r="P128" s="25"/>
      <c r="Q128" s="22"/>
      <c r="R128" s="27" t="e">
        <f t="shared" si="5"/>
        <v>#DIV/0!</v>
      </c>
      <c r="S128" s="54"/>
      <c r="T128" s="55"/>
      <c r="U128" s="27" t="e">
        <f t="shared" si="3"/>
        <v>#DIV/0!</v>
      </c>
      <c r="V128" s="55"/>
    </row>
    <row r="129" spans="1:22" ht="11.25" customHeight="1">
      <c r="A129" s="60" t="s">
        <v>218</v>
      </c>
      <c r="B129" s="21"/>
      <c r="C129" s="21"/>
      <c r="D129" s="21"/>
      <c r="E129" s="22"/>
      <c r="F129" s="43" t="s">
        <v>219</v>
      </c>
      <c r="G129" s="21"/>
      <c r="H129" s="21"/>
      <c r="I129" s="22"/>
      <c r="J129" s="37">
        <v>10</v>
      </c>
      <c r="K129" s="21"/>
      <c r="L129" s="21"/>
      <c r="M129" s="22"/>
      <c r="N129" s="58">
        <f t="shared" si="6"/>
        <v>5</v>
      </c>
      <c r="O129" s="53"/>
      <c r="P129" s="25"/>
      <c r="Q129" s="22"/>
      <c r="R129" s="27">
        <f t="shared" si="5"/>
        <v>0</v>
      </c>
      <c r="S129" s="54"/>
      <c r="T129" s="55"/>
      <c r="U129" s="27" t="e">
        <f t="shared" si="3"/>
        <v>#DIV/0!</v>
      </c>
      <c r="V129" s="55"/>
    </row>
    <row r="130" spans="1:22" ht="11.25" customHeight="1">
      <c r="A130" s="60" t="s">
        <v>220</v>
      </c>
      <c r="B130" s="21"/>
      <c r="C130" s="21"/>
      <c r="D130" s="21"/>
      <c r="E130" s="22"/>
      <c r="F130" s="43" t="s">
        <v>221</v>
      </c>
      <c r="G130" s="21"/>
      <c r="H130" s="21"/>
      <c r="I130" s="22"/>
      <c r="J130" s="37">
        <v>10</v>
      </c>
      <c r="K130" s="21"/>
      <c r="L130" s="21"/>
      <c r="M130" s="22"/>
      <c r="N130" s="58">
        <f t="shared" si="6"/>
        <v>5</v>
      </c>
      <c r="O130" s="53"/>
      <c r="P130" s="25"/>
      <c r="Q130" s="22"/>
      <c r="R130" s="27">
        <f t="shared" si="5"/>
        <v>0</v>
      </c>
      <c r="S130" s="54"/>
      <c r="T130" s="55"/>
      <c r="U130" s="27" t="e">
        <f t="shared" si="3"/>
        <v>#DIV/0!</v>
      </c>
      <c r="V130" s="55"/>
    </row>
    <row r="131" spans="1:22" ht="11.25" customHeight="1">
      <c r="A131" s="60" t="s">
        <v>222</v>
      </c>
      <c r="B131" s="21"/>
      <c r="C131" s="21"/>
      <c r="D131" s="21"/>
      <c r="E131" s="22"/>
      <c r="F131" s="43" t="s">
        <v>223</v>
      </c>
      <c r="G131" s="21"/>
      <c r="H131" s="21"/>
      <c r="I131" s="22"/>
      <c r="J131" s="37">
        <v>10</v>
      </c>
      <c r="K131" s="21"/>
      <c r="L131" s="21"/>
      <c r="M131" s="22"/>
      <c r="N131" s="58">
        <f t="shared" si="6"/>
        <v>5</v>
      </c>
      <c r="O131" s="53"/>
      <c r="P131" s="25"/>
      <c r="Q131" s="22"/>
      <c r="R131" s="27">
        <f t="shared" si="5"/>
        <v>0</v>
      </c>
      <c r="S131" s="54"/>
      <c r="T131" s="55"/>
      <c r="U131" s="27" t="e">
        <f t="shared" si="3"/>
        <v>#DIV/0!</v>
      </c>
      <c r="V131" s="55"/>
    </row>
    <row r="132" spans="1:22" ht="11.25" customHeight="1">
      <c r="A132" s="56" t="s">
        <v>224</v>
      </c>
      <c r="B132" s="21"/>
      <c r="C132" s="21"/>
      <c r="D132" s="21"/>
      <c r="E132" s="22"/>
      <c r="F132" s="31"/>
      <c r="G132" s="21"/>
      <c r="H132" s="21"/>
      <c r="I132" s="22"/>
      <c r="J132" s="32">
        <f>J133+J140+J150</f>
        <v>773.04</v>
      </c>
      <c r="K132" s="21"/>
      <c r="L132" s="21"/>
      <c r="M132" s="22"/>
      <c r="N132" s="58">
        <f t="shared" si="6"/>
        <v>386.52</v>
      </c>
      <c r="O132" s="53"/>
      <c r="P132" s="31">
        <f>P133+P140</f>
        <v>122.55199999999999</v>
      </c>
      <c r="Q132" s="22"/>
      <c r="R132" s="27">
        <f t="shared" si="5"/>
        <v>15.853254682810721</v>
      </c>
      <c r="S132" s="54"/>
      <c r="T132" s="55"/>
      <c r="U132" s="27" t="e">
        <f t="shared" si="3"/>
        <v>#DIV/0!</v>
      </c>
      <c r="V132" s="55"/>
    </row>
    <row r="133" spans="1:22" ht="11.25" customHeight="1">
      <c r="A133" s="61" t="s">
        <v>225</v>
      </c>
      <c r="B133" s="21"/>
      <c r="C133" s="21"/>
      <c r="D133" s="21"/>
      <c r="E133" s="22"/>
      <c r="F133" s="25"/>
      <c r="G133" s="21"/>
      <c r="H133" s="21"/>
      <c r="I133" s="22"/>
      <c r="J133" s="34">
        <v>288.35000000000002</v>
      </c>
      <c r="K133" s="21"/>
      <c r="L133" s="21"/>
      <c r="M133" s="22"/>
      <c r="N133" s="58">
        <f t="shared" si="6"/>
        <v>144.17500000000001</v>
      </c>
      <c r="O133" s="53"/>
      <c r="P133" s="25">
        <f>P136+P139</f>
        <v>25</v>
      </c>
      <c r="Q133" s="22"/>
      <c r="R133" s="27">
        <f t="shared" si="5"/>
        <v>8.6700190740419618</v>
      </c>
      <c r="S133" s="54"/>
      <c r="T133" s="55"/>
      <c r="U133" s="27" t="e">
        <f t="shared" si="3"/>
        <v>#DIV/0!</v>
      </c>
      <c r="V133" s="55"/>
    </row>
    <row r="134" spans="1:22" ht="21" customHeight="1">
      <c r="A134" s="43" t="s">
        <v>226</v>
      </c>
      <c r="B134" s="21"/>
      <c r="C134" s="21"/>
      <c r="D134" s="21"/>
      <c r="E134" s="22"/>
      <c r="F134" s="59" t="s">
        <v>227</v>
      </c>
      <c r="G134" s="21"/>
      <c r="H134" s="21"/>
      <c r="I134" s="22"/>
      <c r="J134" s="40">
        <v>25</v>
      </c>
      <c r="K134" s="21"/>
      <c r="L134" s="21"/>
      <c r="M134" s="22"/>
      <c r="N134" s="58">
        <f t="shared" si="6"/>
        <v>12.5</v>
      </c>
      <c r="O134" s="53"/>
      <c r="P134" s="47">
        <v>25</v>
      </c>
      <c r="Q134" s="22"/>
      <c r="R134" s="27">
        <f t="shared" si="5"/>
        <v>100</v>
      </c>
      <c r="S134" s="54"/>
      <c r="T134" s="55"/>
      <c r="U134" s="27" t="e">
        <f t="shared" si="3"/>
        <v>#DIV/0!</v>
      </c>
      <c r="V134" s="55"/>
    </row>
    <row r="135" spans="1:22" ht="11.25" customHeight="1">
      <c r="A135" s="60" t="s">
        <v>220</v>
      </c>
      <c r="B135" s="21"/>
      <c r="C135" s="21"/>
      <c r="D135" s="21"/>
      <c r="E135" s="22"/>
      <c r="F135" s="43" t="s">
        <v>228</v>
      </c>
      <c r="G135" s="21"/>
      <c r="H135" s="21"/>
      <c r="I135" s="22"/>
      <c r="J135" s="37">
        <v>25</v>
      </c>
      <c r="K135" s="21"/>
      <c r="L135" s="21"/>
      <c r="M135" s="22"/>
      <c r="N135" s="58">
        <f t="shared" si="6"/>
        <v>12.5</v>
      </c>
      <c r="O135" s="53"/>
      <c r="P135" s="25">
        <v>25</v>
      </c>
      <c r="Q135" s="22"/>
      <c r="R135" s="27">
        <f t="shared" si="5"/>
        <v>100</v>
      </c>
      <c r="S135" s="54"/>
      <c r="T135" s="55"/>
      <c r="U135" s="27" t="e">
        <f t="shared" si="3"/>
        <v>#DIV/0!</v>
      </c>
      <c r="V135" s="55"/>
    </row>
    <row r="136" spans="1:22" ht="11.25" customHeight="1">
      <c r="A136" s="60" t="s">
        <v>222</v>
      </c>
      <c r="B136" s="21"/>
      <c r="C136" s="21"/>
      <c r="D136" s="21"/>
      <c r="E136" s="22"/>
      <c r="F136" s="43" t="s">
        <v>229</v>
      </c>
      <c r="G136" s="21"/>
      <c r="H136" s="21"/>
      <c r="I136" s="22"/>
      <c r="J136" s="37">
        <v>25</v>
      </c>
      <c r="K136" s="21"/>
      <c r="L136" s="21"/>
      <c r="M136" s="22"/>
      <c r="N136" s="58">
        <f t="shared" si="6"/>
        <v>12.5</v>
      </c>
      <c r="O136" s="53"/>
      <c r="P136" s="25">
        <v>25</v>
      </c>
      <c r="Q136" s="22"/>
      <c r="R136" s="27">
        <f t="shared" si="5"/>
        <v>100</v>
      </c>
      <c r="S136" s="54"/>
      <c r="T136" s="55"/>
      <c r="U136" s="27" t="e">
        <f t="shared" si="3"/>
        <v>#DIV/0!</v>
      </c>
      <c r="V136" s="55"/>
    </row>
    <row r="137" spans="1:22" ht="11.25" customHeight="1">
      <c r="A137" s="60" t="s">
        <v>230</v>
      </c>
      <c r="B137" s="21"/>
      <c r="C137" s="21"/>
      <c r="D137" s="21"/>
      <c r="E137" s="22"/>
      <c r="F137" s="43" t="s">
        <v>231</v>
      </c>
      <c r="G137" s="21"/>
      <c r="H137" s="21"/>
      <c r="I137" s="22"/>
      <c r="J137" s="37">
        <v>263.35000000000002</v>
      </c>
      <c r="K137" s="21"/>
      <c r="L137" s="21"/>
      <c r="M137" s="22"/>
      <c r="N137" s="58">
        <f t="shared" si="6"/>
        <v>131.67500000000001</v>
      </c>
      <c r="O137" s="53"/>
      <c r="P137" s="25"/>
      <c r="Q137" s="22"/>
      <c r="R137" s="27">
        <f t="shared" ref="R137:R172" si="7">P137/J137*100</f>
        <v>0</v>
      </c>
      <c r="S137" s="54"/>
      <c r="T137" s="55"/>
      <c r="U137" s="27" t="e">
        <f t="shared" ref="U137:U172" si="8">P137/M137*100</f>
        <v>#DIV/0!</v>
      </c>
      <c r="V137" s="55"/>
    </row>
    <row r="138" spans="1:22" ht="11.25" customHeight="1">
      <c r="A138" s="60" t="s">
        <v>220</v>
      </c>
      <c r="B138" s="21"/>
      <c r="C138" s="21"/>
      <c r="D138" s="21"/>
      <c r="E138" s="22"/>
      <c r="F138" s="43" t="s">
        <v>232</v>
      </c>
      <c r="G138" s="21"/>
      <c r="H138" s="21"/>
      <c r="I138" s="22"/>
      <c r="J138" s="37">
        <v>263.35000000000002</v>
      </c>
      <c r="K138" s="21"/>
      <c r="L138" s="21"/>
      <c r="M138" s="22"/>
      <c r="N138" s="58">
        <f t="shared" si="6"/>
        <v>131.67500000000001</v>
      </c>
      <c r="O138" s="53"/>
      <c r="P138" s="25"/>
      <c r="Q138" s="22"/>
      <c r="R138" s="27">
        <f t="shared" si="7"/>
        <v>0</v>
      </c>
      <c r="S138" s="54"/>
      <c r="T138" s="55"/>
      <c r="U138" s="27" t="e">
        <f t="shared" si="8"/>
        <v>#DIV/0!</v>
      </c>
      <c r="V138" s="55"/>
    </row>
    <row r="139" spans="1:22" ht="11.25" customHeight="1">
      <c r="A139" s="60" t="s">
        <v>222</v>
      </c>
      <c r="B139" s="21"/>
      <c r="C139" s="21"/>
      <c r="D139" s="21"/>
      <c r="E139" s="22"/>
      <c r="F139" s="43" t="s">
        <v>233</v>
      </c>
      <c r="G139" s="21"/>
      <c r="H139" s="21"/>
      <c r="I139" s="22"/>
      <c r="J139" s="37">
        <v>263.35000000000002</v>
      </c>
      <c r="K139" s="21"/>
      <c r="L139" s="21"/>
      <c r="M139" s="22"/>
      <c r="N139" s="58">
        <f t="shared" si="6"/>
        <v>131.67500000000001</v>
      </c>
      <c r="O139" s="53"/>
      <c r="P139" s="25"/>
      <c r="Q139" s="22"/>
      <c r="R139" s="27">
        <f t="shared" si="7"/>
        <v>0</v>
      </c>
      <c r="S139" s="54"/>
      <c r="T139" s="55"/>
      <c r="U139" s="27" t="e">
        <f t="shared" si="8"/>
        <v>#DIV/0!</v>
      </c>
      <c r="V139" s="55"/>
    </row>
    <row r="140" spans="1:22" ht="11.25" customHeight="1">
      <c r="A140" s="61" t="s">
        <v>234</v>
      </c>
      <c r="B140" s="21"/>
      <c r="C140" s="21"/>
      <c r="D140" s="21"/>
      <c r="E140" s="22"/>
      <c r="F140" s="25"/>
      <c r="G140" s="21"/>
      <c r="H140" s="21"/>
      <c r="I140" s="22"/>
      <c r="J140" s="34">
        <v>449.72199999999998</v>
      </c>
      <c r="K140" s="21"/>
      <c r="L140" s="21"/>
      <c r="M140" s="22"/>
      <c r="N140" s="58">
        <f t="shared" si="6"/>
        <v>224.86099999999999</v>
      </c>
      <c r="O140" s="53"/>
      <c r="P140" s="25">
        <f>P143+P146+P149+P153+P156</f>
        <v>97.551999999999992</v>
      </c>
      <c r="Q140" s="22"/>
      <c r="R140" s="27">
        <f t="shared" si="7"/>
        <v>21.6916228247673</v>
      </c>
      <c r="S140" s="54"/>
      <c r="T140" s="55"/>
      <c r="U140" s="27" t="e">
        <f t="shared" si="8"/>
        <v>#DIV/0!</v>
      </c>
      <c r="V140" s="55"/>
    </row>
    <row r="141" spans="1:22" ht="11.25" customHeight="1">
      <c r="A141" s="48" t="s">
        <v>235</v>
      </c>
      <c r="B141" s="21"/>
      <c r="C141" s="21"/>
      <c r="D141" s="21"/>
      <c r="E141" s="22"/>
      <c r="F141" s="43" t="s">
        <v>236</v>
      </c>
      <c r="G141" s="21"/>
      <c r="H141" s="21"/>
      <c r="I141" s="22"/>
      <c r="J141" s="37">
        <v>149.72200000000001</v>
      </c>
      <c r="K141" s="21"/>
      <c r="L141" s="21"/>
      <c r="M141" s="22"/>
      <c r="N141" s="58">
        <f t="shared" si="6"/>
        <v>74.861000000000004</v>
      </c>
      <c r="O141" s="53"/>
      <c r="P141" s="25">
        <v>53.116999999999997</v>
      </c>
      <c r="Q141" s="22"/>
      <c r="R141" s="27">
        <f t="shared" si="7"/>
        <v>35.477084196043329</v>
      </c>
      <c r="S141" s="54"/>
      <c r="T141" s="55"/>
      <c r="U141" s="27" t="e">
        <f t="shared" si="8"/>
        <v>#DIV/0!</v>
      </c>
      <c r="V141" s="55"/>
    </row>
    <row r="142" spans="1:22" ht="11.25" customHeight="1">
      <c r="A142" s="48" t="s">
        <v>155</v>
      </c>
      <c r="B142" s="21"/>
      <c r="C142" s="21"/>
      <c r="D142" s="21"/>
      <c r="E142" s="22"/>
      <c r="F142" s="43" t="s">
        <v>237</v>
      </c>
      <c r="G142" s="21"/>
      <c r="H142" s="21"/>
      <c r="I142" s="22"/>
      <c r="J142" s="37">
        <v>149.72200000000001</v>
      </c>
      <c r="K142" s="21"/>
      <c r="L142" s="21"/>
      <c r="M142" s="22"/>
      <c r="N142" s="58">
        <f t="shared" si="6"/>
        <v>74.861000000000004</v>
      </c>
      <c r="O142" s="53"/>
      <c r="P142" s="25">
        <v>53.116999999999997</v>
      </c>
      <c r="Q142" s="22"/>
      <c r="R142" s="27">
        <f t="shared" si="7"/>
        <v>35.477084196043329</v>
      </c>
      <c r="S142" s="54"/>
      <c r="T142" s="55"/>
      <c r="U142" s="27" t="e">
        <f t="shared" si="8"/>
        <v>#DIV/0!</v>
      </c>
      <c r="V142" s="55"/>
    </row>
    <row r="143" spans="1:22" ht="11.25" customHeight="1">
      <c r="A143" s="48" t="s">
        <v>157</v>
      </c>
      <c r="B143" s="21"/>
      <c r="C143" s="21"/>
      <c r="D143" s="21"/>
      <c r="E143" s="22"/>
      <c r="F143" s="43" t="s">
        <v>238</v>
      </c>
      <c r="G143" s="21"/>
      <c r="H143" s="21"/>
      <c r="I143" s="22"/>
      <c r="J143" s="37">
        <v>149.72200000000001</v>
      </c>
      <c r="K143" s="21"/>
      <c r="L143" s="21"/>
      <c r="M143" s="22"/>
      <c r="N143" s="58">
        <f t="shared" si="6"/>
        <v>74.861000000000004</v>
      </c>
      <c r="O143" s="53"/>
      <c r="P143" s="25">
        <v>53.116999999999997</v>
      </c>
      <c r="Q143" s="22"/>
      <c r="R143" s="27">
        <f t="shared" si="7"/>
        <v>35.477084196043329</v>
      </c>
      <c r="S143" s="54"/>
      <c r="T143" s="55"/>
      <c r="U143" s="27" t="e">
        <f t="shared" si="8"/>
        <v>#DIV/0!</v>
      </c>
      <c r="V143" s="55"/>
    </row>
    <row r="144" spans="1:22" ht="11.25" customHeight="1">
      <c r="A144" s="48" t="s">
        <v>239</v>
      </c>
      <c r="B144" s="21"/>
      <c r="C144" s="21"/>
      <c r="D144" s="21"/>
      <c r="E144" s="22"/>
      <c r="F144" s="43" t="s">
        <v>240</v>
      </c>
      <c r="G144" s="21"/>
      <c r="H144" s="21"/>
      <c r="I144" s="22"/>
      <c r="J144" s="37">
        <v>100</v>
      </c>
      <c r="K144" s="21"/>
      <c r="L144" s="21"/>
      <c r="M144" s="22"/>
      <c r="N144" s="58">
        <f t="shared" si="6"/>
        <v>50</v>
      </c>
      <c r="O144" s="53"/>
      <c r="P144" s="25"/>
      <c r="Q144" s="22"/>
      <c r="R144" s="27">
        <f t="shared" si="7"/>
        <v>0</v>
      </c>
      <c r="S144" s="54"/>
      <c r="T144" s="55"/>
      <c r="U144" s="27" t="e">
        <f t="shared" si="8"/>
        <v>#DIV/0!</v>
      </c>
      <c r="V144" s="55"/>
    </row>
    <row r="145" spans="1:23" ht="11.25" customHeight="1">
      <c r="A145" s="48" t="s">
        <v>155</v>
      </c>
      <c r="B145" s="21"/>
      <c r="C145" s="21"/>
      <c r="D145" s="21"/>
      <c r="E145" s="22"/>
      <c r="F145" s="43" t="s">
        <v>241</v>
      </c>
      <c r="G145" s="21"/>
      <c r="H145" s="21"/>
      <c r="I145" s="22"/>
      <c r="J145" s="37">
        <v>100</v>
      </c>
      <c r="K145" s="21"/>
      <c r="L145" s="21"/>
      <c r="M145" s="22"/>
      <c r="N145" s="58">
        <f t="shared" si="6"/>
        <v>50</v>
      </c>
      <c r="O145" s="53"/>
      <c r="P145" s="25"/>
      <c r="Q145" s="22"/>
      <c r="R145" s="27">
        <f t="shared" si="7"/>
        <v>0</v>
      </c>
      <c r="S145" s="54"/>
      <c r="T145" s="55"/>
      <c r="U145" s="27" t="e">
        <f t="shared" si="8"/>
        <v>#DIV/0!</v>
      </c>
      <c r="V145" s="55"/>
    </row>
    <row r="146" spans="1:23" ht="11.25" customHeight="1">
      <c r="A146" s="48" t="s">
        <v>157</v>
      </c>
      <c r="B146" s="21"/>
      <c r="C146" s="21"/>
      <c r="D146" s="21"/>
      <c r="E146" s="22"/>
      <c r="F146" s="43" t="s">
        <v>242</v>
      </c>
      <c r="G146" s="21"/>
      <c r="H146" s="21"/>
      <c r="I146" s="22"/>
      <c r="J146" s="37">
        <v>100</v>
      </c>
      <c r="K146" s="21"/>
      <c r="L146" s="21"/>
      <c r="M146" s="22"/>
      <c r="N146" s="58">
        <f t="shared" si="6"/>
        <v>50</v>
      </c>
      <c r="O146" s="53"/>
      <c r="P146" s="25"/>
      <c r="Q146" s="22"/>
      <c r="R146" s="27">
        <f t="shared" si="7"/>
        <v>0</v>
      </c>
      <c r="S146" s="54"/>
      <c r="T146" s="55"/>
      <c r="U146" s="27" t="e">
        <f t="shared" si="8"/>
        <v>#DIV/0!</v>
      </c>
      <c r="V146" s="55"/>
    </row>
    <row r="147" spans="1:23" ht="11.25" customHeight="1">
      <c r="A147" s="48" t="s">
        <v>243</v>
      </c>
      <c r="B147" s="21"/>
      <c r="C147" s="21"/>
      <c r="D147" s="21"/>
      <c r="E147" s="22"/>
      <c r="F147" s="43" t="s">
        <v>244</v>
      </c>
      <c r="G147" s="21"/>
      <c r="H147" s="21"/>
      <c r="I147" s="22"/>
      <c r="J147" s="37">
        <v>200</v>
      </c>
      <c r="K147" s="21"/>
      <c r="L147" s="21"/>
      <c r="M147" s="22"/>
      <c r="N147" s="58">
        <f t="shared" si="6"/>
        <v>100</v>
      </c>
      <c r="O147" s="53"/>
      <c r="P147" s="25">
        <v>14.5</v>
      </c>
      <c r="Q147" s="22"/>
      <c r="R147" s="27">
        <f t="shared" si="7"/>
        <v>7.2499999999999991</v>
      </c>
      <c r="S147" s="54"/>
      <c r="T147" s="55"/>
      <c r="U147" s="27" t="e">
        <f t="shared" si="8"/>
        <v>#DIV/0!</v>
      </c>
      <c r="V147" s="55"/>
    </row>
    <row r="148" spans="1:23" ht="11.25" customHeight="1">
      <c r="A148" s="48" t="s">
        <v>155</v>
      </c>
      <c r="B148" s="21"/>
      <c r="C148" s="21"/>
      <c r="D148" s="21"/>
      <c r="E148" s="22"/>
      <c r="F148" s="43" t="s">
        <v>245</v>
      </c>
      <c r="G148" s="21"/>
      <c r="H148" s="21"/>
      <c r="I148" s="22"/>
      <c r="J148" s="37">
        <v>200</v>
      </c>
      <c r="K148" s="21"/>
      <c r="L148" s="21"/>
      <c r="M148" s="22"/>
      <c r="N148" s="58">
        <f t="shared" si="6"/>
        <v>100</v>
      </c>
      <c r="O148" s="53"/>
      <c r="P148" s="25">
        <v>14.5</v>
      </c>
      <c r="Q148" s="22"/>
      <c r="R148" s="27">
        <f t="shared" si="7"/>
        <v>7.2499999999999991</v>
      </c>
      <c r="S148" s="54"/>
      <c r="T148" s="55"/>
      <c r="U148" s="27" t="e">
        <f t="shared" si="8"/>
        <v>#DIV/0!</v>
      </c>
      <c r="V148" s="55"/>
    </row>
    <row r="149" spans="1:23" ht="11.25" customHeight="1">
      <c r="A149" s="48" t="s">
        <v>157</v>
      </c>
      <c r="B149" s="21"/>
      <c r="C149" s="21"/>
      <c r="D149" s="21"/>
      <c r="E149" s="22"/>
      <c r="F149" s="43" t="s">
        <v>246</v>
      </c>
      <c r="G149" s="21"/>
      <c r="H149" s="21"/>
      <c r="I149" s="22"/>
      <c r="J149" s="37">
        <v>200</v>
      </c>
      <c r="K149" s="21"/>
      <c r="L149" s="21"/>
      <c r="M149" s="22"/>
      <c r="N149" s="58">
        <f t="shared" ref="N149:N172" si="9">J149/2</f>
        <v>100</v>
      </c>
      <c r="O149" s="53"/>
      <c r="P149" s="25">
        <v>14.5</v>
      </c>
      <c r="Q149" s="22"/>
      <c r="R149" s="27">
        <f t="shared" si="7"/>
        <v>7.2499999999999991</v>
      </c>
      <c r="S149" s="54"/>
      <c r="T149" s="55"/>
      <c r="U149" s="27" t="e">
        <f t="shared" si="8"/>
        <v>#DIV/0!</v>
      </c>
      <c r="V149" s="55"/>
    </row>
    <row r="150" spans="1:23" ht="11.25" customHeight="1">
      <c r="A150" s="33" t="s">
        <v>247</v>
      </c>
      <c r="B150" s="21"/>
      <c r="C150" s="21"/>
      <c r="D150" s="21"/>
      <c r="E150" s="22"/>
      <c r="F150" s="25"/>
      <c r="G150" s="21"/>
      <c r="H150" s="21"/>
      <c r="I150" s="22"/>
      <c r="J150" s="37">
        <v>34.968000000000004</v>
      </c>
      <c r="K150" s="21"/>
      <c r="L150" s="21"/>
      <c r="M150" s="22"/>
      <c r="N150" s="58">
        <f t="shared" si="9"/>
        <v>17.484000000000002</v>
      </c>
      <c r="O150" s="53"/>
      <c r="P150" s="25"/>
      <c r="Q150" s="22"/>
      <c r="R150" s="27">
        <f t="shared" si="7"/>
        <v>0</v>
      </c>
      <c r="S150" s="54"/>
      <c r="T150" s="55"/>
      <c r="U150" s="27" t="e">
        <f t="shared" si="8"/>
        <v>#DIV/0!</v>
      </c>
      <c r="V150" s="55"/>
    </row>
    <row r="151" spans="1:23" ht="11.25" customHeight="1">
      <c r="A151" s="60" t="s">
        <v>248</v>
      </c>
      <c r="B151" s="21"/>
      <c r="C151" s="21"/>
      <c r="D151" s="21"/>
      <c r="E151" s="22"/>
      <c r="F151" s="43" t="s">
        <v>249</v>
      </c>
      <c r="G151" s="21"/>
      <c r="H151" s="21"/>
      <c r="I151" s="22"/>
      <c r="J151" s="37">
        <v>5</v>
      </c>
      <c r="K151" s="21"/>
      <c r="L151" s="21"/>
      <c r="M151" s="22"/>
      <c r="N151" s="58">
        <f t="shared" si="9"/>
        <v>2.5</v>
      </c>
      <c r="O151" s="53"/>
      <c r="P151" s="25"/>
      <c r="Q151" s="22"/>
      <c r="R151" s="27">
        <f t="shared" si="7"/>
        <v>0</v>
      </c>
      <c r="S151" s="54"/>
      <c r="T151" s="55"/>
      <c r="U151" s="27" t="e">
        <f t="shared" si="8"/>
        <v>#DIV/0!</v>
      </c>
      <c r="V151" s="55"/>
    </row>
    <row r="152" spans="1:23" ht="11.25" customHeight="1">
      <c r="A152" s="60" t="s">
        <v>220</v>
      </c>
      <c r="B152" s="21"/>
      <c r="C152" s="21"/>
      <c r="D152" s="21"/>
      <c r="E152" s="22"/>
      <c r="F152" s="43" t="s">
        <v>250</v>
      </c>
      <c r="G152" s="21"/>
      <c r="H152" s="21"/>
      <c r="I152" s="22"/>
      <c r="J152" s="37">
        <v>5</v>
      </c>
      <c r="K152" s="21"/>
      <c r="L152" s="21"/>
      <c r="M152" s="22"/>
      <c r="N152" s="58">
        <f t="shared" si="9"/>
        <v>2.5</v>
      </c>
      <c r="O152" s="53"/>
      <c r="P152" s="25"/>
      <c r="Q152" s="22"/>
      <c r="R152" s="27">
        <f t="shared" si="7"/>
        <v>0</v>
      </c>
      <c r="S152" s="54"/>
      <c r="T152" s="55"/>
      <c r="U152" s="27" t="e">
        <f t="shared" si="8"/>
        <v>#DIV/0!</v>
      </c>
      <c r="V152" s="55"/>
    </row>
    <row r="153" spans="1:23" ht="11.25" customHeight="1">
      <c r="A153" s="60" t="s">
        <v>222</v>
      </c>
      <c r="B153" s="21"/>
      <c r="C153" s="21"/>
      <c r="D153" s="21"/>
      <c r="E153" s="22"/>
      <c r="F153" s="43" t="s">
        <v>251</v>
      </c>
      <c r="G153" s="21"/>
      <c r="H153" s="21"/>
      <c r="I153" s="22"/>
      <c r="J153" s="37">
        <v>5</v>
      </c>
      <c r="K153" s="21"/>
      <c r="L153" s="21"/>
      <c r="M153" s="22"/>
      <c r="N153" s="58">
        <f t="shared" si="9"/>
        <v>2.5</v>
      </c>
      <c r="O153" s="53"/>
      <c r="P153" s="25"/>
      <c r="Q153" s="22"/>
      <c r="R153" s="27">
        <f t="shared" si="7"/>
        <v>0</v>
      </c>
      <c r="S153" s="54"/>
      <c r="T153" s="55"/>
      <c r="U153" s="27" t="e">
        <f t="shared" si="8"/>
        <v>#DIV/0!</v>
      </c>
      <c r="V153" s="55"/>
    </row>
    <row r="154" spans="1:23" ht="11.25" customHeight="1">
      <c r="A154" s="60" t="s">
        <v>252</v>
      </c>
      <c r="B154" s="21"/>
      <c r="C154" s="21"/>
      <c r="D154" s="21"/>
      <c r="E154" s="22"/>
      <c r="F154" s="36" t="s">
        <v>253</v>
      </c>
      <c r="G154" s="21"/>
      <c r="H154" s="21"/>
      <c r="I154" s="22"/>
      <c r="J154" s="37">
        <v>29.968</v>
      </c>
      <c r="K154" s="21"/>
      <c r="L154" s="21"/>
      <c r="M154" s="22"/>
      <c r="N154" s="58">
        <f t="shared" si="9"/>
        <v>14.984</v>
      </c>
      <c r="O154" s="53"/>
      <c r="P154" s="25">
        <v>29.934999999999999</v>
      </c>
      <c r="Q154" s="22"/>
      <c r="R154" s="27">
        <f t="shared" si="7"/>
        <v>99.88988254137746</v>
      </c>
      <c r="S154" s="54"/>
      <c r="T154" s="55"/>
      <c r="U154" s="27" t="e">
        <f t="shared" si="8"/>
        <v>#DIV/0!</v>
      </c>
      <c r="V154" s="55"/>
    </row>
    <row r="155" spans="1:23" ht="11.25" customHeight="1">
      <c r="A155" s="60" t="s">
        <v>220</v>
      </c>
      <c r="B155" s="21"/>
      <c r="C155" s="21"/>
      <c r="D155" s="21"/>
      <c r="E155" s="22"/>
      <c r="F155" s="36" t="s">
        <v>254</v>
      </c>
      <c r="G155" s="21"/>
      <c r="H155" s="21"/>
      <c r="I155" s="22"/>
      <c r="J155" s="37">
        <v>29.968</v>
      </c>
      <c r="K155" s="21"/>
      <c r="L155" s="21"/>
      <c r="M155" s="22"/>
      <c r="N155" s="58">
        <f t="shared" si="9"/>
        <v>14.984</v>
      </c>
      <c r="O155" s="53"/>
      <c r="P155" s="25">
        <v>29.934999999999999</v>
      </c>
      <c r="Q155" s="22"/>
      <c r="R155" s="27">
        <f t="shared" si="7"/>
        <v>99.88988254137746</v>
      </c>
      <c r="S155" s="54"/>
      <c r="T155" s="55"/>
      <c r="U155" s="27" t="e">
        <f t="shared" si="8"/>
        <v>#DIV/0!</v>
      </c>
      <c r="V155" s="55"/>
    </row>
    <row r="156" spans="1:23" ht="11.25" customHeight="1">
      <c r="A156" s="60" t="s">
        <v>222</v>
      </c>
      <c r="B156" s="21"/>
      <c r="C156" s="21"/>
      <c r="D156" s="21"/>
      <c r="E156" s="22"/>
      <c r="F156" s="36" t="s">
        <v>255</v>
      </c>
      <c r="G156" s="21"/>
      <c r="H156" s="21"/>
      <c r="I156" s="22"/>
      <c r="J156" s="37">
        <v>29.968</v>
      </c>
      <c r="K156" s="21"/>
      <c r="L156" s="21"/>
      <c r="M156" s="22"/>
      <c r="N156" s="58">
        <f t="shared" si="9"/>
        <v>14.984</v>
      </c>
      <c r="O156" s="53"/>
      <c r="P156" s="25">
        <v>29.934999999999999</v>
      </c>
      <c r="Q156" s="22"/>
      <c r="R156" s="27">
        <f t="shared" si="7"/>
        <v>99.88988254137746</v>
      </c>
      <c r="S156" s="54"/>
      <c r="T156" s="55"/>
      <c r="U156" s="27" t="e">
        <f t="shared" si="8"/>
        <v>#DIV/0!</v>
      </c>
      <c r="V156" s="55"/>
    </row>
    <row r="157" spans="1:23" ht="11.25" customHeight="1">
      <c r="A157" s="56" t="s">
        <v>256</v>
      </c>
      <c r="B157" s="21"/>
      <c r="C157" s="21"/>
      <c r="D157" s="21"/>
      <c r="E157" s="22"/>
      <c r="F157" s="31"/>
      <c r="G157" s="21"/>
      <c r="H157" s="21"/>
      <c r="I157" s="22"/>
      <c r="J157" s="32">
        <f>J159+J162</f>
        <v>29</v>
      </c>
      <c r="K157" s="21"/>
      <c r="L157" s="21"/>
      <c r="M157" s="22"/>
      <c r="N157" s="58">
        <f t="shared" si="9"/>
        <v>14.5</v>
      </c>
      <c r="O157" s="53"/>
      <c r="P157" s="31">
        <f>P161+P164</f>
        <v>12.549999999999999</v>
      </c>
      <c r="Q157" s="22"/>
      <c r="R157" s="27">
        <f t="shared" si="7"/>
        <v>43.275862068965516</v>
      </c>
      <c r="S157" s="54"/>
      <c r="T157" s="55"/>
      <c r="U157" s="27" t="e">
        <f t="shared" si="8"/>
        <v>#DIV/0!</v>
      </c>
      <c r="V157" s="55"/>
    </row>
    <row r="158" spans="1:23" ht="11.25" customHeight="1">
      <c r="A158" s="61" t="s">
        <v>257</v>
      </c>
      <c r="B158" s="21"/>
      <c r="C158" s="21"/>
      <c r="D158" s="21"/>
      <c r="E158" s="22"/>
      <c r="F158" s="25"/>
      <c r="G158" s="21"/>
      <c r="H158" s="21"/>
      <c r="I158" s="22"/>
      <c r="J158" s="34">
        <v>29</v>
      </c>
      <c r="K158" s="21"/>
      <c r="L158" s="21"/>
      <c r="M158" s="22"/>
      <c r="N158" s="58">
        <f t="shared" si="9"/>
        <v>14.5</v>
      </c>
      <c r="O158" s="53"/>
      <c r="P158" s="25"/>
      <c r="Q158" s="22"/>
      <c r="R158" s="27">
        <f t="shared" si="7"/>
        <v>0</v>
      </c>
      <c r="S158" s="54"/>
      <c r="T158" s="55"/>
      <c r="U158" s="27" t="e">
        <f t="shared" si="8"/>
        <v>#DIV/0!</v>
      </c>
      <c r="V158" s="55"/>
    </row>
    <row r="159" spans="1:23" ht="11.25" customHeight="1">
      <c r="A159" s="60" t="s">
        <v>258</v>
      </c>
      <c r="B159" s="21"/>
      <c r="C159" s="21"/>
      <c r="D159" s="21"/>
      <c r="E159" s="22"/>
      <c r="F159" s="43" t="s">
        <v>259</v>
      </c>
      <c r="G159" s="21"/>
      <c r="H159" s="21"/>
      <c r="I159" s="22"/>
      <c r="J159" s="37">
        <v>7</v>
      </c>
      <c r="K159" s="21"/>
      <c r="L159" s="21"/>
      <c r="M159" s="22"/>
      <c r="N159" s="58">
        <f t="shared" si="9"/>
        <v>3.5</v>
      </c>
      <c r="O159" s="53"/>
      <c r="P159" s="25">
        <v>1.18</v>
      </c>
      <c r="Q159" s="22"/>
      <c r="R159" s="27">
        <f t="shared" si="7"/>
        <v>16.857142857142858</v>
      </c>
      <c r="S159" s="54"/>
      <c r="T159" s="55"/>
      <c r="U159" s="27" t="e">
        <f t="shared" si="8"/>
        <v>#DIV/0!</v>
      </c>
      <c r="V159" s="55"/>
      <c r="W159" s="6"/>
    </row>
    <row r="160" spans="1:23" ht="11.25" customHeight="1">
      <c r="A160" s="60" t="s">
        <v>220</v>
      </c>
      <c r="B160" s="21"/>
      <c r="C160" s="21"/>
      <c r="D160" s="21"/>
      <c r="E160" s="22"/>
      <c r="F160" s="43" t="s">
        <v>260</v>
      </c>
      <c r="G160" s="21"/>
      <c r="H160" s="21"/>
      <c r="I160" s="22"/>
      <c r="J160" s="37">
        <v>7</v>
      </c>
      <c r="K160" s="21"/>
      <c r="L160" s="21"/>
      <c r="M160" s="22"/>
      <c r="N160" s="58">
        <f t="shared" si="9"/>
        <v>3.5</v>
      </c>
      <c r="O160" s="53"/>
      <c r="P160" s="25">
        <v>1.18</v>
      </c>
      <c r="Q160" s="22"/>
      <c r="R160" s="27">
        <f t="shared" si="7"/>
        <v>16.857142857142858</v>
      </c>
      <c r="S160" s="54"/>
      <c r="T160" s="55"/>
      <c r="U160" s="27" t="e">
        <f t="shared" si="8"/>
        <v>#DIV/0!</v>
      </c>
      <c r="V160" s="55"/>
      <c r="W160" s="6"/>
    </row>
    <row r="161" spans="1:23" ht="11.25" customHeight="1">
      <c r="A161" s="60" t="s">
        <v>222</v>
      </c>
      <c r="B161" s="21"/>
      <c r="C161" s="21"/>
      <c r="D161" s="21"/>
      <c r="E161" s="22"/>
      <c r="F161" s="43" t="s">
        <v>261</v>
      </c>
      <c r="G161" s="21"/>
      <c r="H161" s="21"/>
      <c r="I161" s="22"/>
      <c r="J161" s="37">
        <v>7</v>
      </c>
      <c r="K161" s="21"/>
      <c r="L161" s="21"/>
      <c r="M161" s="22"/>
      <c r="N161" s="58">
        <f t="shared" si="9"/>
        <v>3.5</v>
      </c>
      <c r="O161" s="53"/>
      <c r="P161" s="25">
        <v>1.18</v>
      </c>
      <c r="Q161" s="22"/>
      <c r="R161" s="27">
        <f t="shared" si="7"/>
        <v>16.857142857142858</v>
      </c>
      <c r="S161" s="54"/>
      <c r="T161" s="55"/>
      <c r="U161" s="27" t="e">
        <f t="shared" si="8"/>
        <v>#DIV/0!</v>
      </c>
      <c r="V161" s="55"/>
      <c r="W161" s="6"/>
    </row>
    <row r="162" spans="1:23" ht="22.5" customHeight="1">
      <c r="A162" s="43" t="s">
        <v>262</v>
      </c>
      <c r="B162" s="21"/>
      <c r="C162" s="21"/>
      <c r="D162" s="21"/>
      <c r="E162" s="22"/>
      <c r="F162" s="59" t="s">
        <v>263</v>
      </c>
      <c r="G162" s="21"/>
      <c r="H162" s="21"/>
      <c r="I162" s="22"/>
      <c r="J162" s="40">
        <v>22</v>
      </c>
      <c r="K162" s="21"/>
      <c r="L162" s="21"/>
      <c r="M162" s="22"/>
      <c r="N162" s="58">
        <f t="shared" si="9"/>
        <v>11</v>
      </c>
      <c r="O162" s="53"/>
      <c r="P162" s="25">
        <v>11.37</v>
      </c>
      <c r="Q162" s="22"/>
      <c r="R162" s="27">
        <f t="shared" si="7"/>
        <v>51.681818181818173</v>
      </c>
      <c r="S162" s="54"/>
      <c r="T162" s="55"/>
      <c r="U162" s="27" t="e">
        <f t="shared" si="8"/>
        <v>#DIV/0!</v>
      </c>
      <c r="V162" s="55"/>
      <c r="W162" s="12"/>
    </row>
    <row r="163" spans="1:23" ht="11.25" customHeight="1">
      <c r="A163" s="60" t="s">
        <v>220</v>
      </c>
      <c r="B163" s="21"/>
      <c r="C163" s="21"/>
      <c r="D163" s="21"/>
      <c r="E163" s="22"/>
      <c r="F163" s="43" t="s">
        <v>264</v>
      </c>
      <c r="G163" s="21"/>
      <c r="H163" s="21"/>
      <c r="I163" s="22"/>
      <c r="J163" s="37">
        <v>22</v>
      </c>
      <c r="K163" s="21"/>
      <c r="L163" s="21"/>
      <c r="M163" s="22"/>
      <c r="N163" s="58">
        <f t="shared" si="9"/>
        <v>11</v>
      </c>
      <c r="O163" s="53"/>
      <c r="P163" s="25">
        <v>11.37</v>
      </c>
      <c r="Q163" s="22"/>
      <c r="R163" s="27">
        <f t="shared" si="7"/>
        <v>51.681818181818173</v>
      </c>
      <c r="S163" s="54"/>
      <c r="T163" s="55"/>
      <c r="U163" s="27" t="e">
        <f t="shared" si="8"/>
        <v>#DIV/0!</v>
      </c>
      <c r="V163" s="55"/>
      <c r="W163" s="6"/>
    </row>
    <row r="164" spans="1:23" ht="11.25" customHeight="1">
      <c r="A164" s="60" t="s">
        <v>222</v>
      </c>
      <c r="B164" s="21"/>
      <c r="C164" s="21"/>
      <c r="D164" s="21"/>
      <c r="E164" s="22"/>
      <c r="F164" s="43" t="s">
        <v>265</v>
      </c>
      <c r="G164" s="21"/>
      <c r="H164" s="21"/>
      <c r="I164" s="22"/>
      <c r="J164" s="37">
        <v>22</v>
      </c>
      <c r="K164" s="21"/>
      <c r="L164" s="21"/>
      <c r="M164" s="22"/>
      <c r="N164" s="58">
        <f t="shared" si="9"/>
        <v>11</v>
      </c>
      <c r="O164" s="53"/>
      <c r="P164" s="25">
        <v>11.37</v>
      </c>
      <c r="Q164" s="22"/>
      <c r="R164" s="27">
        <f t="shared" si="7"/>
        <v>51.681818181818173</v>
      </c>
      <c r="S164" s="54"/>
      <c r="T164" s="55"/>
      <c r="U164" s="27" t="e">
        <f t="shared" si="8"/>
        <v>#DIV/0!</v>
      </c>
      <c r="V164" s="55"/>
      <c r="W164" s="6"/>
    </row>
    <row r="165" spans="1:23" ht="11.25" customHeight="1">
      <c r="A165" s="56" t="s">
        <v>266</v>
      </c>
      <c r="B165" s="21"/>
      <c r="C165" s="21"/>
      <c r="D165" s="21"/>
      <c r="E165" s="22"/>
      <c r="F165" s="31"/>
      <c r="G165" s="21"/>
      <c r="H165" s="21"/>
      <c r="I165" s="22"/>
      <c r="J165" s="32">
        <f>J167+J170</f>
        <v>40.577999999999996</v>
      </c>
      <c r="K165" s="21"/>
      <c r="L165" s="21"/>
      <c r="M165" s="22"/>
      <c r="N165" s="58">
        <f t="shared" si="9"/>
        <v>20.288999999999998</v>
      </c>
      <c r="O165" s="53"/>
      <c r="P165" s="31">
        <f>P169+P172</f>
        <v>17.869999999999997</v>
      </c>
      <c r="Q165" s="22"/>
      <c r="R165" s="27">
        <f t="shared" si="7"/>
        <v>44.038641628468625</v>
      </c>
      <c r="S165" s="54"/>
      <c r="T165" s="55"/>
      <c r="U165" s="27" t="e">
        <f t="shared" si="8"/>
        <v>#DIV/0!</v>
      </c>
      <c r="V165" s="55"/>
      <c r="W165" s="6"/>
    </row>
    <row r="166" spans="1:23" ht="11.25" customHeight="1">
      <c r="A166" s="61" t="s">
        <v>267</v>
      </c>
      <c r="B166" s="21"/>
      <c r="C166" s="21"/>
      <c r="D166" s="21"/>
      <c r="E166" s="22"/>
      <c r="F166" s="25"/>
      <c r="G166" s="21"/>
      <c r="H166" s="21"/>
      <c r="I166" s="22"/>
      <c r="J166" s="25"/>
      <c r="K166" s="21"/>
      <c r="L166" s="21"/>
      <c r="M166" s="22"/>
      <c r="N166" s="58">
        <f t="shared" si="9"/>
        <v>0</v>
      </c>
      <c r="O166" s="53"/>
      <c r="P166" s="25"/>
      <c r="Q166" s="22"/>
      <c r="R166" s="27" t="e">
        <f t="shared" si="7"/>
        <v>#DIV/0!</v>
      </c>
      <c r="S166" s="54"/>
      <c r="T166" s="55"/>
      <c r="U166" s="27" t="e">
        <f t="shared" si="8"/>
        <v>#DIV/0!</v>
      </c>
      <c r="V166" s="55"/>
      <c r="W166" s="6"/>
    </row>
    <row r="167" spans="1:23" ht="21" customHeight="1">
      <c r="A167" s="36" t="s">
        <v>268</v>
      </c>
      <c r="B167" s="21"/>
      <c r="C167" s="21"/>
      <c r="D167" s="21"/>
      <c r="E167" s="22"/>
      <c r="F167" s="59" t="s">
        <v>269</v>
      </c>
      <c r="G167" s="21"/>
      <c r="H167" s="21"/>
      <c r="I167" s="22"/>
      <c r="J167" s="40">
        <v>38.927999999999997</v>
      </c>
      <c r="K167" s="21"/>
      <c r="L167" s="21"/>
      <c r="M167" s="22"/>
      <c r="N167" s="58">
        <f t="shared" si="9"/>
        <v>19.463999999999999</v>
      </c>
      <c r="O167" s="53"/>
      <c r="P167" s="47">
        <v>16.22</v>
      </c>
      <c r="Q167" s="22"/>
      <c r="R167" s="27">
        <f t="shared" si="7"/>
        <v>41.666666666666671</v>
      </c>
      <c r="S167" s="54"/>
      <c r="T167" s="55"/>
      <c r="U167" s="27" t="e">
        <f t="shared" si="8"/>
        <v>#DIV/0!</v>
      </c>
      <c r="V167" s="55"/>
      <c r="W167" s="12"/>
    </row>
    <row r="168" spans="1:23" ht="11.25" customHeight="1">
      <c r="A168" s="48" t="s">
        <v>270</v>
      </c>
      <c r="B168" s="21"/>
      <c r="C168" s="21"/>
      <c r="D168" s="21"/>
      <c r="E168" s="22"/>
      <c r="F168" s="43" t="s">
        <v>271</v>
      </c>
      <c r="G168" s="21"/>
      <c r="H168" s="21"/>
      <c r="I168" s="22"/>
      <c r="J168" s="37">
        <v>38.927999999999997</v>
      </c>
      <c r="K168" s="21"/>
      <c r="L168" s="21"/>
      <c r="M168" s="22"/>
      <c r="N168" s="58">
        <f t="shared" si="9"/>
        <v>19.463999999999999</v>
      </c>
      <c r="O168" s="53"/>
      <c r="P168" s="25">
        <v>16.22</v>
      </c>
      <c r="Q168" s="22"/>
      <c r="R168" s="27">
        <f t="shared" si="7"/>
        <v>41.666666666666671</v>
      </c>
      <c r="S168" s="54"/>
      <c r="T168" s="55"/>
      <c r="U168" s="27" t="e">
        <f t="shared" si="8"/>
        <v>#DIV/0!</v>
      </c>
      <c r="V168" s="55"/>
      <c r="W168" s="6"/>
    </row>
    <row r="169" spans="1:23" ht="11.25" customHeight="1">
      <c r="A169" s="48" t="s">
        <v>272</v>
      </c>
      <c r="B169" s="21"/>
      <c r="C169" s="21"/>
      <c r="D169" s="21"/>
      <c r="E169" s="22"/>
      <c r="F169" s="43" t="s">
        <v>273</v>
      </c>
      <c r="G169" s="21"/>
      <c r="H169" s="21"/>
      <c r="I169" s="22"/>
      <c r="J169" s="37">
        <v>38.927999999999997</v>
      </c>
      <c r="K169" s="21"/>
      <c r="L169" s="21"/>
      <c r="M169" s="22"/>
      <c r="N169" s="58">
        <f t="shared" si="9"/>
        <v>19.463999999999999</v>
      </c>
      <c r="O169" s="53"/>
      <c r="P169" s="25">
        <v>16.22</v>
      </c>
      <c r="Q169" s="22"/>
      <c r="R169" s="27">
        <f t="shared" si="7"/>
        <v>41.666666666666671</v>
      </c>
      <c r="S169" s="54"/>
      <c r="T169" s="55"/>
      <c r="U169" s="27" t="e">
        <f t="shared" si="8"/>
        <v>#DIV/0!</v>
      </c>
      <c r="V169" s="55"/>
      <c r="W169" s="6"/>
    </row>
    <row r="170" spans="1:23" ht="22.5" customHeight="1">
      <c r="A170" s="43" t="s">
        <v>274</v>
      </c>
      <c r="B170" s="21"/>
      <c r="C170" s="21"/>
      <c r="D170" s="21"/>
      <c r="E170" s="22"/>
      <c r="F170" s="59" t="s">
        <v>275</v>
      </c>
      <c r="G170" s="21"/>
      <c r="H170" s="21"/>
      <c r="I170" s="22"/>
      <c r="J170" s="40">
        <v>1.65</v>
      </c>
      <c r="K170" s="21"/>
      <c r="L170" s="21"/>
      <c r="M170" s="22"/>
      <c r="N170" s="58">
        <f t="shared" si="9"/>
        <v>0.82499999999999996</v>
      </c>
      <c r="O170" s="53"/>
      <c r="P170" s="47">
        <v>1.65</v>
      </c>
      <c r="Q170" s="22"/>
      <c r="R170" s="27">
        <f t="shared" si="7"/>
        <v>100</v>
      </c>
      <c r="S170" s="54"/>
      <c r="T170" s="55"/>
      <c r="U170" s="27" t="e">
        <f t="shared" si="8"/>
        <v>#DIV/0!</v>
      </c>
      <c r="V170" s="55"/>
      <c r="W170" s="12"/>
    </row>
    <row r="171" spans="1:23" ht="11.25" customHeight="1">
      <c r="A171" s="60" t="s">
        <v>220</v>
      </c>
      <c r="B171" s="21"/>
      <c r="C171" s="21"/>
      <c r="D171" s="21"/>
      <c r="E171" s="22"/>
      <c r="F171" s="43" t="s">
        <v>276</v>
      </c>
      <c r="G171" s="21"/>
      <c r="H171" s="21"/>
      <c r="I171" s="22"/>
      <c r="J171" s="37">
        <v>1.65</v>
      </c>
      <c r="K171" s="21"/>
      <c r="L171" s="21"/>
      <c r="M171" s="22"/>
      <c r="N171" s="58">
        <f t="shared" si="9"/>
        <v>0.82499999999999996</v>
      </c>
      <c r="O171" s="53"/>
      <c r="P171" s="25">
        <v>1.65</v>
      </c>
      <c r="Q171" s="22"/>
      <c r="R171" s="27">
        <f t="shared" si="7"/>
        <v>100</v>
      </c>
      <c r="S171" s="54"/>
      <c r="T171" s="55"/>
      <c r="U171" s="27" t="e">
        <f t="shared" si="8"/>
        <v>#DIV/0!</v>
      </c>
      <c r="V171" s="55"/>
      <c r="W171" s="6"/>
    </row>
    <row r="172" spans="1:23" ht="11.25" customHeight="1">
      <c r="A172" s="60" t="s">
        <v>222</v>
      </c>
      <c r="B172" s="21"/>
      <c r="C172" s="21"/>
      <c r="D172" s="21"/>
      <c r="E172" s="22"/>
      <c r="F172" s="43" t="s">
        <v>277</v>
      </c>
      <c r="G172" s="21"/>
      <c r="H172" s="21"/>
      <c r="I172" s="22"/>
      <c r="J172" s="37">
        <v>1.65</v>
      </c>
      <c r="K172" s="21"/>
      <c r="L172" s="21"/>
      <c r="M172" s="22"/>
      <c r="N172" s="58">
        <f t="shared" si="9"/>
        <v>0.82499999999999996</v>
      </c>
      <c r="O172" s="53"/>
      <c r="P172" s="25">
        <v>1.65</v>
      </c>
      <c r="Q172" s="22"/>
      <c r="R172" s="27">
        <f t="shared" si="7"/>
        <v>100</v>
      </c>
      <c r="S172" s="54"/>
      <c r="T172" s="55"/>
      <c r="U172" s="27" t="e">
        <f t="shared" si="8"/>
        <v>#DIV/0!</v>
      </c>
      <c r="V172" s="55"/>
      <c r="W172" s="6"/>
    </row>
    <row r="173" spans="1:23" ht="11.25" customHeight="1">
      <c r="A173" s="30" t="s">
        <v>278</v>
      </c>
      <c r="B173" s="21"/>
      <c r="C173" s="21"/>
      <c r="D173" s="21"/>
      <c r="E173" s="22"/>
      <c r="F173" s="31"/>
      <c r="G173" s="21"/>
      <c r="H173" s="21"/>
      <c r="I173" s="22"/>
      <c r="J173" s="32">
        <v>-619.72199999999998</v>
      </c>
      <c r="K173" s="21"/>
      <c r="L173" s="21"/>
      <c r="M173" s="22"/>
      <c r="N173" s="31"/>
      <c r="O173" s="22"/>
      <c r="P173" s="31"/>
      <c r="Q173" s="22"/>
      <c r="R173" s="31"/>
      <c r="S173" s="21"/>
      <c r="T173" s="22"/>
      <c r="U173" s="31"/>
      <c r="V173" s="22"/>
      <c r="W173" s="6"/>
    </row>
    <row r="174" spans="1:23" ht="29.25" customHeight="1">
      <c r="A174" s="50" t="s">
        <v>279</v>
      </c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</row>
    <row r="175" spans="1:23" ht="54.75" customHeight="1">
      <c r="A175" s="62" t="s">
        <v>6</v>
      </c>
      <c r="B175" s="22"/>
      <c r="C175" s="39" t="s">
        <v>280</v>
      </c>
      <c r="D175" s="21"/>
      <c r="E175" s="22"/>
      <c r="F175" s="49" t="s">
        <v>281</v>
      </c>
      <c r="G175" s="22"/>
      <c r="H175" s="38" t="s">
        <v>282</v>
      </c>
      <c r="I175" s="21"/>
      <c r="J175" s="21"/>
      <c r="K175" s="22"/>
      <c r="L175" s="38" t="s">
        <v>283</v>
      </c>
      <c r="M175" s="21"/>
      <c r="N175" s="22"/>
      <c r="O175" s="36" t="s">
        <v>284</v>
      </c>
      <c r="P175" s="21"/>
      <c r="Q175" s="21"/>
      <c r="R175" s="21"/>
      <c r="S175" s="22"/>
      <c r="T175" s="38" t="s">
        <v>285</v>
      </c>
      <c r="U175" s="21"/>
      <c r="V175" s="22"/>
      <c r="W175" s="1"/>
    </row>
    <row r="176" spans="1:23" ht="11.25" customHeight="1">
      <c r="A176" s="33" t="s">
        <v>286</v>
      </c>
      <c r="B176" s="22"/>
      <c r="C176" s="33" t="s">
        <v>287</v>
      </c>
      <c r="D176" s="21"/>
      <c r="E176" s="22"/>
      <c r="F176" s="25"/>
      <c r="G176" s="22"/>
      <c r="H176" s="25"/>
      <c r="I176" s="21"/>
      <c r="J176" s="21"/>
      <c r="K176" s="22"/>
      <c r="L176" s="25"/>
      <c r="M176" s="21"/>
      <c r="N176" s="22"/>
      <c r="O176" s="25"/>
      <c r="P176" s="21"/>
      <c r="Q176" s="21"/>
      <c r="R176" s="21"/>
      <c r="S176" s="22"/>
      <c r="T176" s="25"/>
      <c r="U176" s="21"/>
      <c r="V176" s="22"/>
      <c r="W176" s="6"/>
    </row>
    <row r="177" spans="1:23" ht="11.25" customHeight="1">
      <c r="A177" s="36" t="s">
        <v>138</v>
      </c>
      <c r="B177" s="22"/>
      <c r="C177" s="25"/>
      <c r="D177" s="21"/>
      <c r="E177" s="22"/>
      <c r="F177" s="25"/>
      <c r="G177" s="22"/>
      <c r="H177" s="25"/>
      <c r="I177" s="21"/>
      <c r="J177" s="21"/>
      <c r="K177" s="22"/>
      <c r="L177" s="25"/>
      <c r="M177" s="21"/>
      <c r="N177" s="22"/>
      <c r="O177" s="25"/>
      <c r="P177" s="21"/>
      <c r="Q177" s="21"/>
      <c r="R177" s="21"/>
      <c r="S177" s="22"/>
      <c r="T177" s="25"/>
      <c r="U177" s="21"/>
      <c r="V177" s="22"/>
      <c r="W177" s="6"/>
    </row>
    <row r="178" spans="1:23" ht="18.95" customHeight="1">
      <c r="A178" s="33" t="s">
        <v>288</v>
      </c>
      <c r="B178" s="22"/>
      <c r="C178" s="47"/>
      <c r="D178" s="21"/>
      <c r="E178" s="22"/>
      <c r="F178" s="47"/>
      <c r="G178" s="22"/>
      <c r="H178" s="47"/>
      <c r="I178" s="21"/>
      <c r="J178" s="21"/>
      <c r="K178" s="22"/>
      <c r="L178" s="47"/>
      <c r="M178" s="21"/>
      <c r="N178" s="22"/>
      <c r="O178" s="47"/>
      <c r="P178" s="21"/>
      <c r="Q178" s="21"/>
      <c r="R178" s="21"/>
      <c r="S178" s="22"/>
      <c r="T178" s="47"/>
      <c r="U178" s="21"/>
      <c r="V178" s="22"/>
      <c r="W178" s="12"/>
    </row>
    <row r="179" spans="1:23" ht="11.25" customHeight="1">
      <c r="A179" s="63" t="s">
        <v>289</v>
      </c>
      <c r="B179" s="22"/>
      <c r="C179" s="63" t="s">
        <v>290</v>
      </c>
      <c r="D179" s="21"/>
      <c r="E179" s="22"/>
      <c r="F179" s="64">
        <v>619.72199999999998</v>
      </c>
      <c r="G179" s="22"/>
      <c r="H179" s="25"/>
      <c r="I179" s="21"/>
      <c r="J179" s="21"/>
      <c r="K179" s="22"/>
      <c r="L179" s="25">
        <v>-279.20400000000001</v>
      </c>
      <c r="M179" s="21"/>
      <c r="N179" s="22"/>
      <c r="O179" s="25"/>
      <c r="P179" s="21"/>
      <c r="Q179" s="21"/>
      <c r="R179" s="21"/>
      <c r="S179" s="22"/>
      <c r="T179" s="25"/>
      <c r="U179" s="21"/>
      <c r="V179" s="22"/>
      <c r="W179" s="6"/>
    </row>
    <row r="180" spans="1:23" ht="11.25" customHeight="1">
      <c r="A180" s="61" t="s">
        <v>291</v>
      </c>
      <c r="B180" s="22"/>
      <c r="C180" s="25"/>
      <c r="D180" s="21"/>
      <c r="E180" s="22"/>
      <c r="F180" s="25"/>
      <c r="G180" s="22"/>
      <c r="H180" s="25"/>
      <c r="I180" s="21"/>
      <c r="J180" s="21"/>
      <c r="K180" s="22"/>
      <c r="L180" s="25"/>
      <c r="M180" s="21"/>
      <c r="N180" s="22"/>
      <c r="O180" s="25"/>
      <c r="P180" s="21"/>
      <c r="Q180" s="21"/>
      <c r="R180" s="21"/>
      <c r="S180" s="22"/>
      <c r="T180" s="25"/>
      <c r="U180" s="21"/>
      <c r="V180" s="22"/>
      <c r="W180" s="6"/>
    </row>
    <row r="181" spans="1:23" ht="22.5" customHeight="1">
      <c r="A181" s="38" t="s">
        <v>292</v>
      </c>
      <c r="B181" s="22"/>
      <c r="C181" s="43" t="s">
        <v>293</v>
      </c>
      <c r="D181" s="21"/>
      <c r="E181" s="22"/>
      <c r="F181" s="65">
        <v>-4215.0680000000002</v>
      </c>
      <c r="G181" s="22"/>
      <c r="H181" s="47">
        <v>-2107.5340000000001</v>
      </c>
      <c r="I181" s="21"/>
      <c r="J181" s="21"/>
      <c r="K181" s="22"/>
      <c r="L181" s="47">
        <v>-1835.4190000000001</v>
      </c>
      <c r="M181" s="21"/>
      <c r="N181" s="22"/>
      <c r="O181" s="47"/>
      <c r="P181" s="21"/>
      <c r="Q181" s="21"/>
      <c r="R181" s="21"/>
      <c r="S181" s="22"/>
      <c r="T181" s="47"/>
      <c r="U181" s="21"/>
      <c r="V181" s="22"/>
      <c r="W181" s="12"/>
    </row>
    <row r="182" spans="1:23" ht="11.25" customHeight="1">
      <c r="A182" s="61" t="s">
        <v>294</v>
      </c>
      <c r="B182" s="22"/>
      <c r="C182" s="25"/>
      <c r="D182" s="21"/>
      <c r="E182" s="22"/>
      <c r="F182" s="25"/>
      <c r="G182" s="22"/>
      <c r="H182" s="25"/>
      <c r="I182" s="21"/>
      <c r="J182" s="21"/>
      <c r="K182" s="22"/>
      <c r="L182" s="25"/>
      <c r="M182" s="21"/>
      <c r="N182" s="22"/>
      <c r="O182" s="25"/>
      <c r="P182" s="21"/>
      <c r="Q182" s="21"/>
      <c r="R182" s="21"/>
      <c r="S182" s="22"/>
      <c r="T182" s="25"/>
      <c r="U182" s="21"/>
      <c r="V182" s="22"/>
      <c r="W182" s="6"/>
    </row>
    <row r="183" spans="1:23" ht="22.5" customHeight="1">
      <c r="A183" s="38" t="s">
        <v>295</v>
      </c>
      <c r="B183" s="22"/>
      <c r="C183" s="43" t="s">
        <v>296</v>
      </c>
      <c r="D183" s="21"/>
      <c r="E183" s="22"/>
      <c r="F183" s="65">
        <v>4834.79</v>
      </c>
      <c r="G183" s="22"/>
      <c r="H183" s="47">
        <v>2417.395</v>
      </c>
      <c r="I183" s="21"/>
      <c r="J183" s="21"/>
      <c r="K183" s="22"/>
      <c r="L183" s="47">
        <v>1556.2149999999999</v>
      </c>
      <c r="M183" s="21"/>
      <c r="N183" s="22"/>
      <c r="O183" s="47"/>
      <c r="P183" s="21"/>
      <c r="Q183" s="21"/>
      <c r="R183" s="21"/>
      <c r="S183" s="22"/>
      <c r="T183" s="47"/>
      <c r="U183" s="21"/>
      <c r="V183" s="22"/>
      <c r="W183" s="12"/>
    </row>
  </sheetData>
  <mergeCells count="1250">
    <mergeCell ref="A181:B181"/>
    <mergeCell ref="C181:E181"/>
    <mergeCell ref="F181:G181"/>
    <mergeCell ref="H181:K181"/>
    <mergeCell ref="L181:N181"/>
    <mergeCell ref="O181:S181"/>
    <mergeCell ref="T181:V181"/>
    <mergeCell ref="A182:B182"/>
    <mergeCell ref="C182:E182"/>
    <mergeCell ref="F182:G182"/>
    <mergeCell ref="H182:K182"/>
    <mergeCell ref="L182:N182"/>
    <mergeCell ref="O182:S182"/>
    <mergeCell ref="T182:V182"/>
    <mergeCell ref="A183:B183"/>
    <mergeCell ref="C183:E183"/>
    <mergeCell ref="F183:G183"/>
    <mergeCell ref="H183:K183"/>
    <mergeCell ref="L183:N183"/>
    <mergeCell ref="O183:S183"/>
    <mergeCell ref="T183:V183"/>
    <mergeCell ref="A178:B178"/>
    <mergeCell ref="C178:E178"/>
    <mergeCell ref="F178:G178"/>
    <mergeCell ref="H178:K178"/>
    <mergeCell ref="L178:N178"/>
    <mergeCell ref="O178:S178"/>
    <mergeCell ref="T178:V178"/>
    <mergeCell ref="A179:B179"/>
    <mergeCell ref="C179:E179"/>
    <mergeCell ref="F179:G179"/>
    <mergeCell ref="H179:K179"/>
    <mergeCell ref="L179:N179"/>
    <mergeCell ref="O179:S179"/>
    <mergeCell ref="T179:V179"/>
    <mergeCell ref="A180:B180"/>
    <mergeCell ref="C180:E180"/>
    <mergeCell ref="F180:G180"/>
    <mergeCell ref="H180:K180"/>
    <mergeCell ref="L180:N180"/>
    <mergeCell ref="O180:S180"/>
    <mergeCell ref="T180:V180"/>
    <mergeCell ref="A174:W174"/>
    <mergeCell ref="A175:B175"/>
    <mergeCell ref="C175:E175"/>
    <mergeCell ref="F175:G175"/>
    <mergeCell ref="H175:K175"/>
    <mergeCell ref="L175:N175"/>
    <mergeCell ref="O175:S175"/>
    <mergeCell ref="T175:V175"/>
    <mergeCell ref="A176:B176"/>
    <mergeCell ref="C176:E176"/>
    <mergeCell ref="F176:G176"/>
    <mergeCell ref="H176:K176"/>
    <mergeCell ref="L176:N176"/>
    <mergeCell ref="O176:S176"/>
    <mergeCell ref="T176:V176"/>
    <mergeCell ref="A177:B177"/>
    <mergeCell ref="C177:E177"/>
    <mergeCell ref="F177:G177"/>
    <mergeCell ref="H177:K177"/>
    <mergeCell ref="L177:N177"/>
    <mergeCell ref="O177:S177"/>
    <mergeCell ref="T177:V177"/>
    <mergeCell ref="A171:E171"/>
    <mergeCell ref="F171:I171"/>
    <mergeCell ref="J171:M171"/>
    <mergeCell ref="N171:O171"/>
    <mergeCell ref="P171:Q171"/>
    <mergeCell ref="R171:T171"/>
    <mergeCell ref="U171:V171"/>
    <mergeCell ref="A172:E172"/>
    <mergeCell ref="F172:I172"/>
    <mergeCell ref="J172:M172"/>
    <mergeCell ref="N172:O172"/>
    <mergeCell ref="P172:Q172"/>
    <mergeCell ref="R172:T172"/>
    <mergeCell ref="U172:V172"/>
    <mergeCell ref="A173:E173"/>
    <mergeCell ref="F173:I173"/>
    <mergeCell ref="J173:M173"/>
    <mergeCell ref="N173:O173"/>
    <mergeCell ref="P173:Q173"/>
    <mergeCell ref="R173:T173"/>
    <mergeCell ref="U173:V173"/>
    <mergeCell ref="A168:E168"/>
    <mergeCell ref="F168:I168"/>
    <mergeCell ref="J168:M168"/>
    <mergeCell ref="N168:O168"/>
    <mergeCell ref="P168:Q168"/>
    <mergeCell ref="R168:T168"/>
    <mergeCell ref="U168:V168"/>
    <mergeCell ref="A169:E169"/>
    <mergeCell ref="F169:I169"/>
    <mergeCell ref="J169:M169"/>
    <mergeCell ref="N169:O169"/>
    <mergeCell ref="P169:Q169"/>
    <mergeCell ref="R169:T169"/>
    <mergeCell ref="U169:V169"/>
    <mergeCell ref="A170:E170"/>
    <mergeCell ref="F170:I170"/>
    <mergeCell ref="J170:M170"/>
    <mergeCell ref="N170:O170"/>
    <mergeCell ref="P170:Q170"/>
    <mergeCell ref="R170:T170"/>
    <mergeCell ref="U170:V170"/>
    <mergeCell ref="A165:E165"/>
    <mergeCell ref="F165:I165"/>
    <mergeCell ref="J165:M165"/>
    <mergeCell ref="N165:O165"/>
    <mergeCell ref="P165:Q165"/>
    <mergeCell ref="R165:T165"/>
    <mergeCell ref="U165:V165"/>
    <mergeCell ref="A166:E166"/>
    <mergeCell ref="F166:I166"/>
    <mergeCell ref="J166:M166"/>
    <mergeCell ref="N166:O166"/>
    <mergeCell ref="P166:Q166"/>
    <mergeCell ref="R166:T166"/>
    <mergeCell ref="U166:V166"/>
    <mergeCell ref="A167:E167"/>
    <mergeCell ref="F167:I167"/>
    <mergeCell ref="J167:M167"/>
    <mergeCell ref="N167:O167"/>
    <mergeCell ref="P167:Q167"/>
    <mergeCell ref="R167:T167"/>
    <mergeCell ref="U167:V167"/>
    <mergeCell ref="A162:E162"/>
    <mergeCell ref="F162:I162"/>
    <mergeCell ref="J162:M162"/>
    <mergeCell ref="N162:O162"/>
    <mergeCell ref="P162:Q162"/>
    <mergeCell ref="R162:T162"/>
    <mergeCell ref="U162:V162"/>
    <mergeCell ref="A163:E163"/>
    <mergeCell ref="F163:I163"/>
    <mergeCell ref="J163:M163"/>
    <mergeCell ref="N163:O163"/>
    <mergeCell ref="P163:Q163"/>
    <mergeCell ref="R163:T163"/>
    <mergeCell ref="U163:V163"/>
    <mergeCell ref="A164:E164"/>
    <mergeCell ref="F164:I164"/>
    <mergeCell ref="J164:M164"/>
    <mergeCell ref="N164:O164"/>
    <mergeCell ref="P164:Q164"/>
    <mergeCell ref="R164:T164"/>
    <mergeCell ref="U164:V164"/>
    <mergeCell ref="A159:E159"/>
    <mergeCell ref="F159:I159"/>
    <mergeCell ref="J159:M159"/>
    <mergeCell ref="N159:O159"/>
    <mergeCell ref="P159:Q159"/>
    <mergeCell ref="R159:T159"/>
    <mergeCell ref="U159:V159"/>
    <mergeCell ref="A160:E160"/>
    <mergeCell ref="F160:I160"/>
    <mergeCell ref="J160:M160"/>
    <mergeCell ref="N160:O160"/>
    <mergeCell ref="P160:Q160"/>
    <mergeCell ref="R160:T160"/>
    <mergeCell ref="U160:V160"/>
    <mergeCell ref="A161:E161"/>
    <mergeCell ref="F161:I161"/>
    <mergeCell ref="J161:M161"/>
    <mergeCell ref="N161:O161"/>
    <mergeCell ref="P161:Q161"/>
    <mergeCell ref="R161:T161"/>
    <mergeCell ref="U161:V161"/>
    <mergeCell ref="A156:E156"/>
    <mergeCell ref="F156:I156"/>
    <mergeCell ref="J156:M156"/>
    <mergeCell ref="N156:O156"/>
    <mergeCell ref="P156:Q156"/>
    <mergeCell ref="R156:T156"/>
    <mergeCell ref="U156:V156"/>
    <mergeCell ref="A157:E157"/>
    <mergeCell ref="F157:I157"/>
    <mergeCell ref="J157:M157"/>
    <mergeCell ref="N157:O157"/>
    <mergeCell ref="P157:Q157"/>
    <mergeCell ref="R157:T157"/>
    <mergeCell ref="U157:V157"/>
    <mergeCell ref="A158:E158"/>
    <mergeCell ref="F158:I158"/>
    <mergeCell ref="J158:M158"/>
    <mergeCell ref="N158:O158"/>
    <mergeCell ref="P158:Q158"/>
    <mergeCell ref="R158:T158"/>
    <mergeCell ref="U158:V158"/>
    <mergeCell ref="A153:E153"/>
    <mergeCell ref="F153:I153"/>
    <mergeCell ref="J153:M153"/>
    <mergeCell ref="N153:O153"/>
    <mergeCell ref="P153:Q153"/>
    <mergeCell ref="R153:T153"/>
    <mergeCell ref="U153:V153"/>
    <mergeCell ref="A154:E154"/>
    <mergeCell ref="F154:I154"/>
    <mergeCell ref="J154:M154"/>
    <mergeCell ref="N154:O154"/>
    <mergeCell ref="P154:Q154"/>
    <mergeCell ref="R154:T154"/>
    <mergeCell ref="U154:V154"/>
    <mergeCell ref="A155:E155"/>
    <mergeCell ref="F155:I155"/>
    <mergeCell ref="J155:M155"/>
    <mergeCell ref="N155:O155"/>
    <mergeCell ref="P155:Q155"/>
    <mergeCell ref="R155:T155"/>
    <mergeCell ref="U155:V155"/>
    <mergeCell ref="A150:E150"/>
    <mergeCell ref="F150:I150"/>
    <mergeCell ref="J150:M150"/>
    <mergeCell ref="N150:O150"/>
    <mergeCell ref="P150:Q150"/>
    <mergeCell ref="R150:T150"/>
    <mergeCell ref="U150:V150"/>
    <mergeCell ref="A151:E151"/>
    <mergeCell ref="F151:I151"/>
    <mergeCell ref="J151:M151"/>
    <mergeCell ref="N151:O151"/>
    <mergeCell ref="P151:Q151"/>
    <mergeCell ref="R151:T151"/>
    <mergeCell ref="U151:V151"/>
    <mergeCell ref="A152:E152"/>
    <mergeCell ref="F152:I152"/>
    <mergeCell ref="J152:M152"/>
    <mergeCell ref="N152:O152"/>
    <mergeCell ref="P152:Q152"/>
    <mergeCell ref="R152:T152"/>
    <mergeCell ref="U152:V152"/>
    <mergeCell ref="A147:E147"/>
    <mergeCell ref="F147:I147"/>
    <mergeCell ref="J147:M147"/>
    <mergeCell ref="N147:O147"/>
    <mergeCell ref="P147:Q147"/>
    <mergeCell ref="R147:T147"/>
    <mergeCell ref="U147:V147"/>
    <mergeCell ref="A148:E148"/>
    <mergeCell ref="F148:I148"/>
    <mergeCell ref="J148:M148"/>
    <mergeCell ref="N148:O148"/>
    <mergeCell ref="P148:Q148"/>
    <mergeCell ref="R148:T148"/>
    <mergeCell ref="U148:V148"/>
    <mergeCell ref="A149:E149"/>
    <mergeCell ref="F149:I149"/>
    <mergeCell ref="J149:M149"/>
    <mergeCell ref="N149:O149"/>
    <mergeCell ref="P149:Q149"/>
    <mergeCell ref="R149:T149"/>
    <mergeCell ref="U149:V149"/>
    <mergeCell ref="A144:E144"/>
    <mergeCell ref="F144:I144"/>
    <mergeCell ref="J144:M144"/>
    <mergeCell ref="N144:O144"/>
    <mergeCell ref="P144:Q144"/>
    <mergeCell ref="R144:T144"/>
    <mergeCell ref="U144:V144"/>
    <mergeCell ref="A145:E145"/>
    <mergeCell ref="F145:I145"/>
    <mergeCell ref="J145:M145"/>
    <mergeCell ref="N145:O145"/>
    <mergeCell ref="P145:Q145"/>
    <mergeCell ref="R145:T145"/>
    <mergeCell ref="U145:V145"/>
    <mergeCell ref="A146:E146"/>
    <mergeCell ref="F146:I146"/>
    <mergeCell ref="J146:M146"/>
    <mergeCell ref="N146:O146"/>
    <mergeCell ref="P146:Q146"/>
    <mergeCell ref="R146:T146"/>
    <mergeCell ref="U146:V146"/>
    <mergeCell ref="A141:E141"/>
    <mergeCell ref="F141:I141"/>
    <mergeCell ref="J141:M141"/>
    <mergeCell ref="N141:O141"/>
    <mergeCell ref="P141:Q141"/>
    <mergeCell ref="R141:T141"/>
    <mergeCell ref="U141:V141"/>
    <mergeCell ref="A142:E142"/>
    <mergeCell ref="F142:I142"/>
    <mergeCell ref="J142:M142"/>
    <mergeCell ref="N142:O142"/>
    <mergeCell ref="P142:Q142"/>
    <mergeCell ref="R142:T142"/>
    <mergeCell ref="U142:V142"/>
    <mergeCell ref="A143:E143"/>
    <mergeCell ref="F143:I143"/>
    <mergeCell ref="J143:M143"/>
    <mergeCell ref="N143:O143"/>
    <mergeCell ref="P143:Q143"/>
    <mergeCell ref="R143:T143"/>
    <mergeCell ref="U143:V143"/>
    <mergeCell ref="A138:E138"/>
    <mergeCell ref="F138:I138"/>
    <mergeCell ref="J138:M138"/>
    <mergeCell ref="N138:O138"/>
    <mergeCell ref="P138:Q138"/>
    <mergeCell ref="R138:T138"/>
    <mergeCell ref="U138:V138"/>
    <mergeCell ref="A139:E139"/>
    <mergeCell ref="F139:I139"/>
    <mergeCell ref="J139:M139"/>
    <mergeCell ref="N139:O139"/>
    <mergeCell ref="P139:Q139"/>
    <mergeCell ref="R139:T139"/>
    <mergeCell ref="U139:V139"/>
    <mergeCell ref="A140:E140"/>
    <mergeCell ref="F140:I140"/>
    <mergeCell ref="J140:M140"/>
    <mergeCell ref="N140:O140"/>
    <mergeCell ref="P140:Q140"/>
    <mergeCell ref="R140:T140"/>
    <mergeCell ref="U140:V140"/>
    <mergeCell ref="A135:E135"/>
    <mergeCell ref="F135:I135"/>
    <mergeCell ref="J135:M135"/>
    <mergeCell ref="N135:O135"/>
    <mergeCell ref="P135:Q135"/>
    <mergeCell ref="R135:T135"/>
    <mergeCell ref="U135:V135"/>
    <mergeCell ref="A136:E136"/>
    <mergeCell ref="F136:I136"/>
    <mergeCell ref="J136:M136"/>
    <mergeCell ref="N136:O136"/>
    <mergeCell ref="P136:Q136"/>
    <mergeCell ref="R136:T136"/>
    <mergeCell ref="U136:V136"/>
    <mergeCell ref="A137:E137"/>
    <mergeCell ref="F137:I137"/>
    <mergeCell ref="J137:M137"/>
    <mergeCell ref="N137:O137"/>
    <mergeCell ref="P137:Q137"/>
    <mergeCell ref="R137:T137"/>
    <mergeCell ref="U137:V137"/>
    <mergeCell ref="A132:E132"/>
    <mergeCell ref="F132:I132"/>
    <mergeCell ref="J132:M132"/>
    <mergeCell ref="N132:O132"/>
    <mergeCell ref="P132:Q132"/>
    <mergeCell ref="R132:T132"/>
    <mergeCell ref="U132:V132"/>
    <mergeCell ref="A133:E133"/>
    <mergeCell ref="F133:I133"/>
    <mergeCell ref="J133:M133"/>
    <mergeCell ref="N133:O133"/>
    <mergeCell ref="P133:Q133"/>
    <mergeCell ref="R133:T133"/>
    <mergeCell ref="U133:V133"/>
    <mergeCell ref="A134:E134"/>
    <mergeCell ref="F134:I134"/>
    <mergeCell ref="J134:M134"/>
    <mergeCell ref="N134:O134"/>
    <mergeCell ref="P134:Q134"/>
    <mergeCell ref="R134:T134"/>
    <mergeCell ref="U134:V134"/>
    <mergeCell ref="A129:E129"/>
    <mergeCell ref="F129:I129"/>
    <mergeCell ref="J129:M129"/>
    <mergeCell ref="N129:O129"/>
    <mergeCell ref="P129:Q129"/>
    <mergeCell ref="R129:T129"/>
    <mergeCell ref="U129:V129"/>
    <mergeCell ref="A130:E130"/>
    <mergeCell ref="F130:I130"/>
    <mergeCell ref="J130:M130"/>
    <mergeCell ref="N130:O130"/>
    <mergeCell ref="P130:Q130"/>
    <mergeCell ref="R130:T130"/>
    <mergeCell ref="U130:V130"/>
    <mergeCell ref="A131:E131"/>
    <mergeCell ref="F131:I131"/>
    <mergeCell ref="J131:M131"/>
    <mergeCell ref="N131:O131"/>
    <mergeCell ref="P131:Q131"/>
    <mergeCell ref="R131:T131"/>
    <mergeCell ref="U131:V131"/>
    <mergeCell ref="A126:E126"/>
    <mergeCell ref="F126:I126"/>
    <mergeCell ref="J126:M126"/>
    <mergeCell ref="N126:O126"/>
    <mergeCell ref="P126:Q126"/>
    <mergeCell ref="R126:T126"/>
    <mergeCell ref="U126:V126"/>
    <mergeCell ref="A127:E127"/>
    <mergeCell ref="F127:I127"/>
    <mergeCell ref="J127:M127"/>
    <mergeCell ref="N127:O127"/>
    <mergeCell ref="P127:Q127"/>
    <mergeCell ref="R127:T127"/>
    <mergeCell ref="U127:V127"/>
    <mergeCell ref="A128:E128"/>
    <mergeCell ref="F128:I128"/>
    <mergeCell ref="J128:M128"/>
    <mergeCell ref="N128:O128"/>
    <mergeCell ref="P128:Q128"/>
    <mergeCell ref="R128:T128"/>
    <mergeCell ref="U128:V128"/>
    <mergeCell ref="A123:E123"/>
    <mergeCell ref="F123:I123"/>
    <mergeCell ref="J123:M123"/>
    <mergeCell ref="N123:O123"/>
    <mergeCell ref="P123:Q123"/>
    <mergeCell ref="R123:T123"/>
    <mergeCell ref="U123:V123"/>
    <mergeCell ref="A124:E124"/>
    <mergeCell ref="F124:I124"/>
    <mergeCell ref="J124:M124"/>
    <mergeCell ref="N124:O124"/>
    <mergeCell ref="P124:Q124"/>
    <mergeCell ref="R124:T124"/>
    <mergeCell ref="U124:V124"/>
    <mergeCell ref="A125:E125"/>
    <mergeCell ref="F125:I125"/>
    <mergeCell ref="J125:M125"/>
    <mergeCell ref="N125:O125"/>
    <mergeCell ref="P125:Q125"/>
    <mergeCell ref="R125:T125"/>
    <mergeCell ref="U125:V125"/>
    <mergeCell ref="A120:E120"/>
    <mergeCell ref="F120:I120"/>
    <mergeCell ref="J120:M120"/>
    <mergeCell ref="N120:O120"/>
    <mergeCell ref="P120:Q120"/>
    <mergeCell ref="R120:T120"/>
    <mergeCell ref="U120:V120"/>
    <mergeCell ref="A121:E121"/>
    <mergeCell ref="F121:I121"/>
    <mergeCell ref="J121:M121"/>
    <mergeCell ref="N121:O121"/>
    <mergeCell ref="P121:Q121"/>
    <mergeCell ref="R121:T121"/>
    <mergeCell ref="U121:V121"/>
    <mergeCell ref="A122:E122"/>
    <mergeCell ref="F122:I122"/>
    <mergeCell ref="J122:M122"/>
    <mergeCell ref="N122:O122"/>
    <mergeCell ref="P122:Q122"/>
    <mergeCell ref="R122:T122"/>
    <mergeCell ref="U122:V122"/>
    <mergeCell ref="A117:E117"/>
    <mergeCell ref="F117:I117"/>
    <mergeCell ref="J117:M117"/>
    <mergeCell ref="N117:O117"/>
    <mergeCell ref="P117:Q117"/>
    <mergeCell ref="R117:T117"/>
    <mergeCell ref="U117:V117"/>
    <mergeCell ref="A118:E118"/>
    <mergeCell ref="F118:I118"/>
    <mergeCell ref="J118:M118"/>
    <mergeCell ref="N118:O118"/>
    <mergeCell ref="P118:Q118"/>
    <mergeCell ref="R118:T118"/>
    <mergeCell ref="U118:V118"/>
    <mergeCell ref="A119:E119"/>
    <mergeCell ref="F119:I119"/>
    <mergeCell ref="J119:M119"/>
    <mergeCell ref="N119:O119"/>
    <mergeCell ref="P119:Q119"/>
    <mergeCell ref="R119:T119"/>
    <mergeCell ref="U119:V119"/>
    <mergeCell ref="A114:E114"/>
    <mergeCell ref="F114:I114"/>
    <mergeCell ref="J114:M114"/>
    <mergeCell ref="N114:O114"/>
    <mergeCell ref="P114:Q114"/>
    <mergeCell ref="R114:T114"/>
    <mergeCell ref="U114:V114"/>
    <mergeCell ref="A115:E115"/>
    <mergeCell ref="F115:I115"/>
    <mergeCell ref="J115:M115"/>
    <mergeCell ref="N115:O115"/>
    <mergeCell ref="P115:Q115"/>
    <mergeCell ref="R115:T115"/>
    <mergeCell ref="U115:V115"/>
    <mergeCell ref="A116:E116"/>
    <mergeCell ref="F116:I116"/>
    <mergeCell ref="J116:M116"/>
    <mergeCell ref="N116:O116"/>
    <mergeCell ref="P116:Q116"/>
    <mergeCell ref="R116:T116"/>
    <mergeCell ref="U116:V116"/>
    <mergeCell ref="A111:E111"/>
    <mergeCell ref="F111:I111"/>
    <mergeCell ref="J111:M111"/>
    <mergeCell ref="N111:O111"/>
    <mergeCell ref="P111:Q111"/>
    <mergeCell ref="R111:T111"/>
    <mergeCell ref="U111:V111"/>
    <mergeCell ref="A112:E112"/>
    <mergeCell ref="F112:I112"/>
    <mergeCell ref="J112:M112"/>
    <mergeCell ref="N112:O112"/>
    <mergeCell ref="P112:Q112"/>
    <mergeCell ref="R112:T112"/>
    <mergeCell ref="U112:V112"/>
    <mergeCell ref="A113:E113"/>
    <mergeCell ref="F113:I113"/>
    <mergeCell ref="J113:M113"/>
    <mergeCell ref="N113:O113"/>
    <mergeCell ref="P113:Q113"/>
    <mergeCell ref="R113:T113"/>
    <mergeCell ref="U113:V113"/>
    <mergeCell ref="A108:E108"/>
    <mergeCell ref="F108:I108"/>
    <mergeCell ref="J108:M108"/>
    <mergeCell ref="N108:O108"/>
    <mergeCell ref="P108:Q108"/>
    <mergeCell ref="R108:T108"/>
    <mergeCell ref="U108:V108"/>
    <mergeCell ref="A109:E109"/>
    <mergeCell ref="F109:I109"/>
    <mergeCell ref="J109:M109"/>
    <mergeCell ref="N109:O109"/>
    <mergeCell ref="P109:Q109"/>
    <mergeCell ref="R109:T109"/>
    <mergeCell ref="U109:V109"/>
    <mergeCell ref="A110:E110"/>
    <mergeCell ref="F110:I110"/>
    <mergeCell ref="J110:M110"/>
    <mergeCell ref="N110:O110"/>
    <mergeCell ref="P110:Q110"/>
    <mergeCell ref="R110:T110"/>
    <mergeCell ref="U110:V110"/>
    <mergeCell ref="A105:E105"/>
    <mergeCell ref="F105:I105"/>
    <mergeCell ref="J105:M105"/>
    <mergeCell ref="N105:O105"/>
    <mergeCell ref="P105:Q105"/>
    <mergeCell ref="R105:T105"/>
    <mergeCell ref="U105:V105"/>
    <mergeCell ref="A106:E106"/>
    <mergeCell ref="F106:I106"/>
    <mergeCell ref="J106:M106"/>
    <mergeCell ref="N106:O106"/>
    <mergeCell ref="P106:Q106"/>
    <mergeCell ref="R106:T106"/>
    <mergeCell ref="U106:V106"/>
    <mergeCell ref="A107:E107"/>
    <mergeCell ref="F107:I107"/>
    <mergeCell ref="J107:M107"/>
    <mergeCell ref="N107:O107"/>
    <mergeCell ref="P107:Q107"/>
    <mergeCell ref="R107:T107"/>
    <mergeCell ref="U107:V107"/>
    <mergeCell ref="A102:E102"/>
    <mergeCell ref="F102:I102"/>
    <mergeCell ref="J102:M102"/>
    <mergeCell ref="N102:O102"/>
    <mergeCell ref="P102:Q102"/>
    <mergeCell ref="R102:T102"/>
    <mergeCell ref="U102:V102"/>
    <mergeCell ref="A103:E103"/>
    <mergeCell ref="F103:I103"/>
    <mergeCell ref="J103:M103"/>
    <mergeCell ref="N103:O103"/>
    <mergeCell ref="P103:Q103"/>
    <mergeCell ref="R103:T103"/>
    <mergeCell ref="U103:V103"/>
    <mergeCell ref="A104:E104"/>
    <mergeCell ref="F104:I104"/>
    <mergeCell ref="J104:M104"/>
    <mergeCell ref="N104:O104"/>
    <mergeCell ref="P104:Q104"/>
    <mergeCell ref="R104:T104"/>
    <mergeCell ref="U104:V104"/>
    <mergeCell ref="A99:E99"/>
    <mergeCell ref="F99:I99"/>
    <mergeCell ref="J99:M99"/>
    <mergeCell ref="N99:O99"/>
    <mergeCell ref="P99:Q99"/>
    <mergeCell ref="R99:T99"/>
    <mergeCell ref="U99:V99"/>
    <mergeCell ref="A100:E100"/>
    <mergeCell ref="F100:I100"/>
    <mergeCell ref="J100:M100"/>
    <mergeCell ref="N100:O100"/>
    <mergeCell ref="P100:Q100"/>
    <mergeCell ref="R100:T100"/>
    <mergeCell ref="U100:V100"/>
    <mergeCell ref="A101:E101"/>
    <mergeCell ref="F101:I101"/>
    <mergeCell ref="J101:M101"/>
    <mergeCell ref="N101:O101"/>
    <mergeCell ref="P101:Q101"/>
    <mergeCell ref="R101:T101"/>
    <mergeCell ref="U101:V101"/>
    <mergeCell ref="A96:E96"/>
    <mergeCell ref="F96:I96"/>
    <mergeCell ref="J96:M96"/>
    <mergeCell ref="N96:O96"/>
    <mergeCell ref="P96:Q96"/>
    <mergeCell ref="R96:T96"/>
    <mergeCell ref="U96:V96"/>
    <mergeCell ref="A97:E97"/>
    <mergeCell ref="F97:I97"/>
    <mergeCell ref="J97:M97"/>
    <mergeCell ref="N97:O97"/>
    <mergeCell ref="P97:Q97"/>
    <mergeCell ref="R97:T97"/>
    <mergeCell ref="U97:V97"/>
    <mergeCell ref="A98:E98"/>
    <mergeCell ref="F98:I98"/>
    <mergeCell ref="J98:M98"/>
    <mergeCell ref="N98:O98"/>
    <mergeCell ref="P98:Q98"/>
    <mergeCell ref="R98:T98"/>
    <mergeCell ref="U98:V98"/>
    <mergeCell ref="A93:E93"/>
    <mergeCell ref="F93:I93"/>
    <mergeCell ref="J93:M93"/>
    <mergeCell ref="N93:O93"/>
    <mergeCell ref="P93:Q93"/>
    <mergeCell ref="R93:T93"/>
    <mergeCell ref="U93:V93"/>
    <mergeCell ref="A94:E94"/>
    <mergeCell ref="F94:I94"/>
    <mergeCell ref="J94:M94"/>
    <mergeCell ref="N94:O94"/>
    <mergeCell ref="P94:Q94"/>
    <mergeCell ref="R94:T94"/>
    <mergeCell ref="U94:V94"/>
    <mergeCell ref="A95:E95"/>
    <mergeCell ref="F95:I95"/>
    <mergeCell ref="J95:M95"/>
    <mergeCell ref="N95:O95"/>
    <mergeCell ref="P95:Q95"/>
    <mergeCell ref="R95:T95"/>
    <mergeCell ref="U95:V95"/>
    <mergeCell ref="A90:E90"/>
    <mergeCell ref="F90:I90"/>
    <mergeCell ref="J90:M90"/>
    <mergeCell ref="N90:O90"/>
    <mergeCell ref="P90:Q90"/>
    <mergeCell ref="R90:T90"/>
    <mergeCell ref="U90:V90"/>
    <mergeCell ref="A91:E91"/>
    <mergeCell ref="F91:I91"/>
    <mergeCell ref="J91:M91"/>
    <mergeCell ref="N91:O91"/>
    <mergeCell ref="P91:Q91"/>
    <mergeCell ref="R91:T91"/>
    <mergeCell ref="U91:V91"/>
    <mergeCell ref="A92:E92"/>
    <mergeCell ref="F92:I92"/>
    <mergeCell ref="J92:M92"/>
    <mergeCell ref="N92:O92"/>
    <mergeCell ref="P92:Q92"/>
    <mergeCell ref="R92:T92"/>
    <mergeCell ref="U92:V92"/>
    <mergeCell ref="A87:E87"/>
    <mergeCell ref="F87:I87"/>
    <mergeCell ref="J87:M87"/>
    <mergeCell ref="N87:O87"/>
    <mergeCell ref="P87:Q87"/>
    <mergeCell ref="R87:T87"/>
    <mergeCell ref="U87:V87"/>
    <mergeCell ref="A88:E88"/>
    <mergeCell ref="F88:I88"/>
    <mergeCell ref="J88:M88"/>
    <mergeCell ref="N88:O88"/>
    <mergeCell ref="P88:Q88"/>
    <mergeCell ref="R88:T88"/>
    <mergeCell ref="U88:V88"/>
    <mergeCell ref="A89:E89"/>
    <mergeCell ref="F89:I89"/>
    <mergeCell ref="J89:M89"/>
    <mergeCell ref="N89:O89"/>
    <mergeCell ref="P89:Q89"/>
    <mergeCell ref="R89:T89"/>
    <mergeCell ref="U89:V89"/>
    <mergeCell ref="A84:E84"/>
    <mergeCell ref="F84:I84"/>
    <mergeCell ref="J84:M84"/>
    <mergeCell ref="N84:O84"/>
    <mergeCell ref="P84:Q84"/>
    <mergeCell ref="R84:T84"/>
    <mergeCell ref="U84:V84"/>
    <mergeCell ref="A85:E85"/>
    <mergeCell ref="F85:I85"/>
    <mergeCell ref="J85:M85"/>
    <mergeCell ref="N85:O85"/>
    <mergeCell ref="P85:Q85"/>
    <mergeCell ref="R85:T85"/>
    <mergeCell ref="U85:V85"/>
    <mergeCell ref="A86:E86"/>
    <mergeCell ref="F86:I86"/>
    <mergeCell ref="J86:M86"/>
    <mergeCell ref="N86:O86"/>
    <mergeCell ref="P86:Q86"/>
    <mergeCell ref="R86:T86"/>
    <mergeCell ref="U86:V86"/>
    <mergeCell ref="A81:E81"/>
    <mergeCell ref="F81:I81"/>
    <mergeCell ref="J81:L81"/>
    <mergeCell ref="M81:O81"/>
    <mergeCell ref="P81:Q81"/>
    <mergeCell ref="R81:T81"/>
    <mergeCell ref="U81:V81"/>
    <mergeCell ref="A82:E82"/>
    <mergeCell ref="F82:I82"/>
    <mergeCell ref="J82:L82"/>
    <mergeCell ref="M82:O82"/>
    <mergeCell ref="P82:Q82"/>
    <mergeCell ref="R82:T82"/>
    <mergeCell ref="U82:V82"/>
    <mergeCell ref="A83:E83"/>
    <mergeCell ref="F83:I83"/>
    <mergeCell ref="J83:L83"/>
    <mergeCell ref="M83:O83"/>
    <mergeCell ref="P83:Q83"/>
    <mergeCell ref="R83:T83"/>
    <mergeCell ref="U83:V83"/>
    <mergeCell ref="A78:E78"/>
    <mergeCell ref="F78:I78"/>
    <mergeCell ref="J78:L78"/>
    <mergeCell ref="M78:O78"/>
    <mergeCell ref="P78:Q78"/>
    <mergeCell ref="R78:T78"/>
    <mergeCell ref="U78:V78"/>
    <mergeCell ref="A79:E79"/>
    <mergeCell ref="F79:I79"/>
    <mergeCell ref="J79:L79"/>
    <mergeCell ref="M79:O79"/>
    <mergeCell ref="P79:Q79"/>
    <mergeCell ref="R79:T79"/>
    <mergeCell ref="U79:V79"/>
    <mergeCell ref="A80:E80"/>
    <mergeCell ref="F80:I80"/>
    <mergeCell ref="J80:L80"/>
    <mergeCell ref="M80:O80"/>
    <mergeCell ref="P80:Q80"/>
    <mergeCell ref="R80:T80"/>
    <mergeCell ref="U80:V80"/>
    <mergeCell ref="A75:E75"/>
    <mergeCell ref="F75:I75"/>
    <mergeCell ref="J75:L75"/>
    <mergeCell ref="M75:O75"/>
    <mergeCell ref="P75:Q75"/>
    <mergeCell ref="R75:T75"/>
    <mergeCell ref="U75:V75"/>
    <mergeCell ref="A76:E76"/>
    <mergeCell ref="F76:I76"/>
    <mergeCell ref="J76:L76"/>
    <mergeCell ref="M76:O76"/>
    <mergeCell ref="P76:Q76"/>
    <mergeCell ref="R76:T76"/>
    <mergeCell ref="U76:V76"/>
    <mergeCell ref="A77:E77"/>
    <mergeCell ref="F77:I77"/>
    <mergeCell ref="J77:L77"/>
    <mergeCell ref="M77:O77"/>
    <mergeCell ref="P77:Q77"/>
    <mergeCell ref="R77:T77"/>
    <mergeCell ref="U77:V77"/>
    <mergeCell ref="A72:E72"/>
    <mergeCell ref="F72:I72"/>
    <mergeCell ref="J72:L72"/>
    <mergeCell ref="M72:O72"/>
    <mergeCell ref="P72:Q72"/>
    <mergeCell ref="R72:T72"/>
    <mergeCell ref="U72:V72"/>
    <mergeCell ref="A73:E73"/>
    <mergeCell ref="F73:I73"/>
    <mergeCell ref="J73:L73"/>
    <mergeCell ref="M73:O73"/>
    <mergeCell ref="P73:Q73"/>
    <mergeCell ref="R73:T73"/>
    <mergeCell ref="U73:V73"/>
    <mergeCell ref="A74:E74"/>
    <mergeCell ref="F74:I74"/>
    <mergeCell ref="J74:L74"/>
    <mergeCell ref="M74:O74"/>
    <mergeCell ref="P74:Q74"/>
    <mergeCell ref="R74:T74"/>
    <mergeCell ref="U74:V74"/>
    <mergeCell ref="A68:C68"/>
    <mergeCell ref="E68:F68"/>
    <mergeCell ref="G68:H68"/>
    <mergeCell ref="I68:L68"/>
    <mergeCell ref="M68:P68"/>
    <mergeCell ref="Q68:R68"/>
    <mergeCell ref="S68:U68"/>
    <mergeCell ref="A69:C69"/>
    <mergeCell ref="E69:F69"/>
    <mergeCell ref="G69:H69"/>
    <mergeCell ref="I69:L69"/>
    <mergeCell ref="M69:P69"/>
    <mergeCell ref="Q69:R69"/>
    <mergeCell ref="S69:U69"/>
    <mergeCell ref="A70:W70"/>
    <mergeCell ref="A71:E71"/>
    <mergeCell ref="F71:I71"/>
    <mergeCell ref="J71:L71"/>
    <mergeCell ref="M71:O71"/>
    <mergeCell ref="P71:Q71"/>
    <mergeCell ref="R71:T71"/>
    <mergeCell ref="U71:V71"/>
    <mergeCell ref="A65:C65"/>
    <mergeCell ref="E65:F65"/>
    <mergeCell ref="G65:H65"/>
    <mergeCell ref="I65:L65"/>
    <mergeCell ref="M65:P65"/>
    <mergeCell ref="Q65:R65"/>
    <mergeCell ref="S65:U65"/>
    <mergeCell ref="A66:C66"/>
    <mergeCell ref="E66:F66"/>
    <mergeCell ref="G66:H66"/>
    <mergeCell ref="I66:L66"/>
    <mergeCell ref="M66:P66"/>
    <mergeCell ref="Q66:R66"/>
    <mergeCell ref="S66:U66"/>
    <mergeCell ref="A67:C67"/>
    <mergeCell ref="E67:F67"/>
    <mergeCell ref="G67:H67"/>
    <mergeCell ref="I67:L67"/>
    <mergeCell ref="M67:P67"/>
    <mergeCell ref="Q67:R67"/>
    <mergeCell ref="S67:U67"/>
    <mergeCell ref="A62:C62"/>
    <mergeCell ref="E62:F62"/>
    <mergeCell ref="G62:H62"/>
    <mergeCell ref="I62:L62"/>
    <mergeCell ref="M62:P62"/>
    <mergeCell ref="Q62:R62"/>
    <mergeCell ref="S62:U62"/>
    <mergeCell ref="A63:C63"/>
    <mergeCell ref="E63:F63"/>
    <mergeCell ref="G63:H63"/>
    <mergeCell ref="I63:L63"/>
    <mergeCell ref="M63:P63"/>
    <mergeCell ref="Q63:R63"/>
    <mergeCell ref="S63:U63"/>
    <mergeCell ref="A64:C64"/>
    <mergeCell ref="E64:F64"/>
    <mergeCell ref="G64:H64"/>
    <mergeCell ref="I64:L64"/>
    <mergeCell ref="M64:P64"/>
    <mergeCell ref="Q64:R64"/>
    <mergeCell ref="S64:U64"/>
    <mergeCell ref="A59:C59"/>
    <mergeCell ref="E59:F59"/>
    <mergeCell ref="G59:H59"/>
    <mergeCell ref="I59:L59"/>
    <mergeCell ref="M59:P59"/>
    <mergeCell ref="Q59:R59"/>
    <mergeCell ref="S59:U59"/>
    <mergeCell ref="A60:C60"/>
    <mergeCell ref="E60:F60"/>
    <mergeCell ref="G60:H60"/>
    <mergeCell ref="I60:L60"/>
    <mergeCell ref="M60:P60"/>
    <mergeCell ref="Q60:R60"/>
    <mergeCell ref="S60:U60"/>
    <mergeCell ref="A61:C61"/>
    <mergeCell ref="E61:F61"/>
    <mergeCell ref="G61:H61"/>
    <mergeCell ref="I61:L61"/>
    <mergeCell ref="M61:P61"/>
    <mergeCell ref="Q61:R61"/>
    <mergeCell ref="S61:U61"/>
    <mergeCell ref="A56:C56"/>
    <mergeCell ref="E56:F56"/>
    <mergeCell ref="G56:H56"/>
    <mergeCell ref="I56:L56"/>
    <mergeCell ref="M56:P56"/>
    <mergeCell ref="Q56:R56"/>
    <mergeCell ref="S56:U56"/>
    <mergeCell ref="A57:C57"/>
    <mergeCell ref="E57:F57"/>
    <mergeCell ref="G57:H57"/>
    <mergeCell ref="I57:L57"/>
    <mergeCell ref="M57:P57"/>
    <mergeCell ref="Q57:R57"/>
    <mergeCell ref="S57:U57"/>
    <mergeCell ref="A58:C58"/>
    <mergeCell ref="E58:F58"/>
    <mergeCell ref="G58:H58"/>
    <mergeCell ref="I58:L58"/>
    <mergeCell ref="M58:P58"/>
    <mergeCell ref="Q58:R58"/>
    <mergeCell ref="S58:U58"/>
    <mergeCell ref="A53:C53"/>
    <mergeCell ref="E53:F53"/>
    <mergeCell ref="G53:H53"/>
    <mergeCell ref="I53:L53"/>
    <mergeCell ref="M53:P53"/>
    <mergeCell ref="Q53:R53"/>
    <mergeCell ref="S53:U53"/>
    <mergeCell ref="A54:C54"/>
    <mergeCell ref="E54:F54"/>
    <mergeCell ref="G54:H54"/>
    <mergeCell ref="I54:L54"/>
    <mergeCell ref="M54:P54"/>
    <mergeCell ref="Q54:R54"/>
    <mergeCell ref="S54:U54"/>
    <mergeCell ref="A55:C55"/>
    <mergeCell ref="E55:F55"/>
    <mergeCell ref="G55:H55"/>
    <mergeCell ref="I55:L55"/>
    <mergeCell ref="M55:P55"/>
    <mergeCell ref="Q55:R55"/>
    <mergeCell ref="S55:U55"/>
    <mergeCell ref="A50:C50"/>
    <mergeCell ref="E50:F50"/>
    <mergeCell ref="G50:H50"/>
    <mergeCell ref="I50:L50"/>
    <mergeCell ref="M50:P50"/>
    <mergeCell ref="Q50:R50"/>
    <mergeCell ref="S50:U50"/>
    <mergeCell ref="A51:C51"/>
    <mergeCell ref="E51:F51"/>
    <mergeCell ref="G51:H51"/>
    <mergeCell ref="I51:L51"/>
    <mergeCell ref="M51:P51"/>
    <mergeCell ref="Q51:R51"/>
    <mergeCell ref="S51:U51"/>
    <mergeCell ref="A52:C52"/>
    <mergeCell ref="E52:F52"/>
    <mergeCell ref="G52:H52"/>
    <mergeCell ref="I52:L52"/>
    <mergeCell ref="M52:P52"/>
    <mergeCell ref="Q52:R52"/>
    <mergeCell ref="S52:U52"/>
    <mergeCell ref="A47:C47"/>
    <mergeCell ref="E47:F47"/>
    <mergeCell ref="G47:H47"/>
    <mergeCell ref="I47:L47"/>
    <mergeCell ref="M47:P47"/>
    <mergeCell ref="Q47:R47"/>
    <mergeCell ref="S47:U47"/>
    <mergeCell ref="A48:C48"/>
    <mergeCell ref="E48:F48"/>
    <mergeCell ref="G48:H48"/>
    <mergeCell ref="I48:L48"/>
    <mergeCell ref="M48:P48"/>
    <mergeCell ref="Q48:R48"/>
    <mergeCell ref="S48:U48"/>
    <mergeCell ref="A49:C49"/>
    <mergeCell ref="E49:F49"/>
    <mergeCell ref="G49:H49"/>
    <mergeCell ref="I49:L49"/>
    <mergeCell ref="M49:P49"/>
    <mergeCell ref="Q49:R49"/>
    <mergeCell ref="S49:U49"/>
    <mergeCell ref="A44:C44"/>
    <mergeCell ref="E44:F44"/>
    <mergeCell ref="G44:H44"/>
    <mergeCell ref="I44:L44"/>
    <mergeCell ref="M44:P44"/>
    <mergeCell ref="Q44:R44"/>
    <mergeCell ref="S44:U44"/>
    <mergeCell ref="A45:C45"/>
    <mergeCell ref="E45:F45"/>
    <mergeCell ref="G45:H45"/>
    <mergeCell ref="I45:L45"/>
    <mergeCell ref="M45:P45"/>
    <mergeCell ref="Q45:R45"/>
    <mergeCell ref="S45:U45"/>
    <mergeCell ref="A46:C46"/>
    <mergeCell ref="E46:F46"/>
    <mergeCell ref="G46:H46"/>
    <mergeCell ref="I46:L46"/>
    <mergeCell ref="M46:P46"/>
    <mergeCell ref="Q46:R46"/>
    <mergeCell ref="S46:U46"/>
    <mergeCell ref="A41:C41"/>
    <mergeCell ref="E41:F41"/>
    <mergeCell ref="G41:H41"/>
    <mergeCell ref="I41:L41"/>
    <mergeCell ref="M41:P41"/>
    <mergeCell ref="Q41:R41"/>
    <mergeCell ref="S41:U41"/>
    <mergeCell ref="A42:C42"/>
    <mergeCell ref="E42:F42"/>
    <mergeCell ref="G42:H42"/>
    <mergeCell ref="I42:L42"/>
    <mergeCell ref="M42:P42"/>
    <mergeCell ref="Q42:R42"/>
    <mergeCell ref="S42:U42"/>
    <mergeCell ref="A43:C43"/>
    <mergeCell ref="E43:F43"/>
    <mergeCell ref="G43:H43"/>
    <mergeCell ref="I43:L43"/>
    <mergeCell ref="M43:P43"/>
    <mergeCell ref="Q43:R43"/>
    <mergeCell ref="S43:U43"/>
    <mergeCell ref="A38:C38"/>
    <mergeCell ref="E38:F38"/>
    <mergeCell ref="G38:H38"/>
    <mergeCell ref="I38:L38"/>
    <mergeCell ref="M38:P38"/>
    <mergeCell ref="Q38:R38"/>
    <mergeCell ref="S38:U38"/>
    <mergeCell ref="A39:C39"/>
    <mergeCell ref="E39:F39"/>
    <mergeCell ref="G39:H39"/>
    <mergeCell ref="I39:L39"/>
    <mergeCell ref="M39:P39"/>
    <mergeCell ref="Q39:R39"/>
    <mergeCell ref="S39:U39"/>
    <mergeCell ref="A40:C40"/>
    <mergeCell ref="E40:F40"/>
    <mergeCell ref="G40:H40"/>
    <mergeCell ref="I40:L40"/>
    <mergeCell ref="M40:P40"/>
    <mergeCell ref="Q40:R40"/>
    <mergeCell ref="S40:U40"/>
    <mergeCell ref="A35:C35"/>
    <mergeCell ref="E35:F35"/>
    <mergeCell ref="G35:H35"/>
    <mergeCell ref="I35:L35"/>
    <mergeCell ref="M35:P35"/>
    <mergeCell ref="Q35:R35"/>
    <mergeCell ref="S35:U35"/>
    <mergeCell ref="A36:C36"/>
    <mergeCell ref="E36:F36"/>
    <mergeCell ref="G36:H36"/>
    <mergeCell ref="I36:L36"/>
    <mergeCell ref="M36:P36"/>
    <mergeCell ref="Q36:R36"/>
    <mergeCell ref="S36:U36"/>
    <mergeCell ref="A37:C37"/>
    <mergeCell ref="E37:F37"/>
    <mergeCell ref="G37:H37"/>
    <mergeCell ref="I37:L37"/>
    <mergeCell ref="M37:P37"/>
    <mergeCell ref="Q37:R37"/>
    <mergeCell ref="S37:U37"/>
    <mergeCell ref="A32:C32"/>
    <mergeCell ref="E32:F32"/>
    <mergeCell ref="G32:H32"/>
    <mergeCell ref="I32:L32"/>
    <mergeCell ref="M32:P32"/>
    <mergeCell ref="Q32:R32"/>
    <mergeCell ref="S32:U32"/>
    <mergeCell ref="A33:C33"/>
    <mergeCell ref="E33:F33"/>
    <mergeCell ref="G33:H33"/>
    <mergeCell ref="I33:L33"/>
    <mergeCell ref="M33:P33"/>
    <mergeCell ref="Q33:R33"/>
    <mergeCell ref="S33:U33"/>
    <mergeCell ref="A34:C34"/>
    <mergeCell ref="E34:F34"/>
    <mergeCell ref="G34:H34"/>
    <mergeCell ref="I34:L34"/>
    <mergeCell ref="M34:P34"/>
    <mergeCell ref="Q34:R34"/>
    <mergeCell ref="S34:U34"/>
    <mergeCell ref="A29:C29"/>
    <mergeCell ref="E29:F29"/>
    <mergeCell ref="G29:H29"/>
    <mergeCell ref="I29:L29"/>
    <mergeCell ref="M29:P29"/>
    <mergeCell ref="Q29:R29"/>
    <mergeCell ref="S29:U29"/>
    <mergeCell ref="A30:C30"/>
    <mergeCell ref="E30:F30"/>
    <mergeCell ref="G30:H30"/>
    <mergeCell ref="I30:L30"/>
    <mergeCell ref="M30:P30"/>
    <mergeCell ref="Q30:R30"/>
    <mergeCell ref="S30:U30"/>
    <mergeCell ref="A31:C31"/>
    <mergeCell ref="E31:F31"/>
    <mergeCell ref="G31:H31"/>
    <mergeCell ref="I31:L31"/>
    <mergeCell ref="M31:P31"/>
    <mergeCell ref="Q31:R31"/>
    <mergeCell ref="S31:U31"/>
    <mergeCell ref="A26:C26"/>
    <mergeCell ref="E26:F26"/>
    <mergeCell ref="G26:H26"/>
    <mergeCell ref="I26:L26"/>
    <mergeCell ref="M26:P26"/>
    <mergeCell ref="Q26:R26"/>
    <mergeCell ref="S26:U26"/>
    <mergeCell ref="A27:C27"/>
    <mergeCell ref="E27:F27"/>
    <mergeCell ref="G27:H27"/>
    <mergeCell ref="I27:L27"/>
    <mergeCell ref="M27:P27"/>
    <mergeCell ref="Q27:R27"/>
    <mergeCell ref="S27:U27"/>
    <mergeCell ref="A28:C28"/>
    <mergeCell ref="E28:F28"/>
    <mergeCell ref="G28:H28"/>
    <mergeCell ref="I28:L28"/>
    <mergeCell ref="M28:P28"/>
    <mergeCell ref="Q28:R28"/>
    <mergeCell ref="S28:U28"/>
    <mergeCell ref="A23:C23"/>
    <mergeCell ref="E23:F23"/>
    <mergeCell ref="G23:H23"/>
    <mergeCell ref="I23:L23"/>
    <mergeCell ref="M23:P23"/>
    <mergeCell ref="Q23:R23"/>
    <mergeCell ref="S23:U23"/>
    <mergeCell ref="A24:C24"/>
    <mergeCell ref="E24:F24"/>
    <mergeCell ref="G24:H24"/>
    <mergeCell ref="I24:L24"/>
    <mergeCell ref="M24:P24"/>
    <mergeCell ref="Q24:R24"/>
    <mergeCell ref="S24:U24"/>
    <mergeCell ref="A25:C25"/>
    <mergeCell ref="E25:F25"/>
    <mergeCell ref="G25:H25"/>
    <mergeCell ref="I25:L25"/>
    <mergeCell ref="M25:P25"/>
    <mergeCell ref="Q25:R25"/>
    <mergeCell ref="S25:U25"/>
    <mergeCell ref="A20:C20"/>
    <mergeCell ref="E20:F20"/>
    <mergeCell ref="G20:H20"/>
    <mergeCell ref="I20:L20"/>
    <mergeCell ref="M20:P20"/>
    <mergeCell ref="Q20:R20"/>
    <mergeCell ref="S20:U20"/>
    <mergeCell ref="A21:C21"/>
    <mergeCell ref="E21:F21"/>
    <mergeCell ref="G21:H21"/>
    <mergeCell ref="I21:L21"/>
    <mergeCell ref="M21:P21"/>
    <mergeCell ref="Q21:R21"/>
    <mergeCell ref="S21:U21"/>
    <mergeCell ref="A22:C22"/>
    <mergeCell ref="E22:F22"/>
    <mergeCell ref="G22:H22"/>
    <mergeCell ref="I22:L22"/>
    <mergeCell ref="M22:P22"/>
    <mergeCell ref="Q22:R22"/>
    <mergeCell ref="S22:U22"/>
    <mergeCell ref="A17:C17"/>
    <mergeCell ref="E17:F17"/>
    <mergeCell ref="G17:H17"/>
    <mergeCell ref="I17:L17"/>
    <mergeCell ref="M17:P17"/>
    <mergeCell ref="Q17:R17"/>
    <mergeCell ref="S17:U17"/>
    <mergeCell ref="A18:C18"/>
    <mergeCell ref="E18:F18"/>
    <mergeCell ref="G18:H18"/>
    <mergeCell ref="I18:L18"/>
    <mergeCell ref="M18:P18"/>
    <mergeCell ref="Q18:R18"/>
    <mergeCell ref="S18:U18"/>
    <mergeCell ref="A19:C19"/>
    <mergeCell ref="E19:F19"/>
    <mergeCell ref="G19:H19"/>
    <mergeCell ref="I19:L19"/>
    <mergeCell ref="M19:P19"/>
    <mergeCell ref="Q19:R19"/>
    <mergeCell ref="S19:U19"/>
    <mergeCell ref="A14:C14"/>
    <mergeCell ref="E14:F14"/>
    <mergeCell ref="G14:H14"/>
    <mergeCell ref="I14:L14"/>
    <mergeCell ref="M14:P14"/>
    <mergeCell ref="Q14:R14"/>
    <mergeCell ref="S14:U14"/>
    <mergeCell ref="V14:W14"/>
    <mergeCell ref="A15:C15"/>
    <mergeCell ref="E15:F15"/>
    <mergeCell ref="G15:H15"/>
    <mergeCell ref="I15:L15"/>
    <mergeCell ref="M15:P15"/>
    <mergeCell ref="Q15:R15"/>
    <mergeCell ref="S15:U15"/>
    <mergeCell ref="V15:W15"/>
    <mergeCell ref="A16:C16"/>
    <mergeCell ref="E16:F16"/>
    <mergeCell ref="G16:H16"/>
    <mergeCell ref="I16:L16"/>
    <mergeCell ref="M16:P16"/>
    <mergeCell ref="Q16:R16"/>
    <mergeCell ref="S16:U16"/>
    <mergeCell ref="V16:W16"/>
    <mergeCell ref="A11:C11"/>
    <mergeCell ref="E11:F11"/>
    <mergeCell ref="G11:H11"/>
    <mergeCell ref="I11:L11"/>
    <mergeCell ref="M11:P11"/>
    <mergeCell ref="Q11:R11"/>
    <mergeCell ref="S11:U11"/>
    <mergeCell ref="V11:W11"/>
    <mergeCell ref="A12:C12"/>
    <mergeCell ref="E12:F12"/>
    <mergeCell ref="G12:H12"/>
    <mergeCell ref="I12:L12"/>
    <mergeCell ref="M12:P12"/>
    <mergeCell ref="Q12:R12"/>
    <mergeCell ref="S12:U12"/>
    <mergeCell ref="V12:W12"/>
    <mergeCell ref="A13:C13"/>
    <mergeCell ref="E13:F13"/>
    <mergeCell ref="G13:H13"/>
    <mergeCell ref="I13:L13"/>
    <mergeCell ref="M13:P13"/>
    <mergeCell ref="Q13:R13"/>
    <mergeCell ref="S13:U13"/>
    <mergeCell ref="V13:W13"/>
    <mergeCell ref="A8:C8"/>
    <mergeCell ref="E8:F8"/>
    <mergeCell ref="G8:H8"/>
    <mergeCell ref="I8:L8"/>
    <mergeCell ref="M8:P8"/>
    <mergeCell ref="Q8:R8"/>
    <mergeCell ref="S8:U8"/>
    <mergeCell ref="V8:W8"/>
    <mergeCell ref="A9:C9"/>
    <mergeCell ref="E9:F9"/>
    <mergeCell ref="G9:H9"/>
    <mergeCell ref="I9:L9"/>
    <mergeCell ref="M9:P9"/>
    <mergeCell ref="Q9:R9"/>
    <mergeCell ref="S9:U9"/>
    <mergeCell ref="V9:W9"/>
    <mergeCell ref="A10:C10"/>
    <mergeCell ref="E10:F10"/>
    <mergeCell ref="G10:H10"/>
    <mergeCell ref="I10:L10"/>
    <mergeCell ref="M10:P10"/>
    <mergeCell ref="Q10:R10"/>
    <mergeCell ref="S10:U10"/>
    <mergeCell ref="V10:W10"/>
    <mergeCell ref="A1:J1"/>
    <mergeCell ref="A2:J3"/>
    <mergeCell ref="B4:I4"/>
    <mergeCell ref="J4:W4"/>
    <mergeCell ref="A5:W5"/>
    <mergeCell ref="A6:C6"/>
    <mergeCell ref="E6:F6"/>
    <mergeCell ref="G6:H6"/>
    <mergeCell ref="I6:L6"/>
    <mergeCell ref="M6:P6"/>
    <mergeCell ref="Q6:R6"/>
    <mergeCell ref="S6:U6"/>
    <mergeCell ref="V6:W6"/>
    <mergeCell ref="A7:C7"/>
    <mergeCell ref="E7:F7"/>
    <mergeCell ref="G7:H7"/>
    <mergeCell ref="I7:L7"/>
    <mergeCell ref="M7:P7"/>
    <mergeCell ref="Q7:R7"/>
    <mergeCell ref="S7:U7"/>
    <mergeCell ref="V7:W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2018</cp:lastModifiedBy>
  <dcterms:created xsi:type="dcterms:W3CDTF">2021-07-02T04:33:27Z</dcterms:created>
  <dcterms:modified xsi:type="dcterms:W3CDTF">2021-09-14T10:49:08Z</dcterms:modified>
</cp:coreProperties>
</file>